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autoCompressPictures="0"/>
  <bookViews>
    <workbookView xWindow="8800" yWindow="0" windowWidth="10260" windowHeight="7740"/>
  </bookViews>
  <sheets>
    <sheet name="Part 1 Forecast Error Exercise" sheetId="1" r:id="rId1"/>
    <sheet name="Normalized errors" sheetId="4" state="hidden" r:id="rId2"/>
    <sheet name="Parts 2 and 3 Ramping Exercise" sheetId="2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4" l="1"/>
  <c r="C3" i="4"/>
  <c r="D3" i="4"/>
  <c r="C4" i="4"/>
  <c r="D4" i="4"/>
  <c r="C5" i="4"/>
  <c r="D5" i="4"/>
  <c r="F8" i="1"/>
  <c r="H8" i="1"/>
  <c r="B4" i="4"/>
  <c r="B5" i="4"/>
  <c r="F12" i="1"/>
  <c r="H12" i="1"/>
  <c r="F20" i="1"/>
  <c r="H20" i="1"/>
  <c r="F28" i="1"/>
  <c r="H28" i="1"/>
  <c r="G8" i="1"/>
  <c r="F9" i="1"/>
  <c r="G9" i="1"/>
  <c r="F10" i="1"/>
  <c r="G10" i="1"/>
  <c r="F11" i="1"/>
  <c r="G11" i="1"/>
  <c r="G12" i="1"/>
  <c r="F13" i="1"/>
  <c r="H13" i="1"/>
  <c r="F14" i="1"/>
  <c r="G14" i="1"/>
  <c r="F15" i="1"/>
  <c r="G15" i="1"/>
  <c r="F16" i="1"/>
  <c r="G16" i="1"/>
  <c r="F17" i="1"/>
  <c r="G17" i="1"/>
  <c r="F18" i="1"/>
  <c r="G18" i="1"/>
  <c r="F19" i="1"/>
  <c r="G19" i="1"/>
  <c r="G20" i="1"/>
  <c r="F21" i="1"/>
  <c r="H21" i="1"/>
  <c r="F22" i="1"/>
  <c r="G22" i="1"/>
  <c r="F23" i="1"/>
  <c r="G23" i="1"/>
  <c r="F24" i="1"/>
  <c r="G24" i="1"/>
  <c r="F25" i="1"/>
  <c r="G25" i="1"/>
  <c r="F26" i="1"/>
  <c r="G26" i="1"/>
  <c r="F27" i="1"/>
  <c r="G27" i="1"/>
  <c r="G28" i="1"/>
  <c r="F29" i="1"/>
  <c r="H29" i="1"/>
  <c r="F30" i="1"/>
  <c r="G30" i="1"/>
  <c r="G21" i="1"/>
  <c r="H23" i="1"/>
  <c r="H15" i="1"/>
  <c r="H27" i="1"/>
  <c r="H19" i="1"/>
  <c r="H11" i="1"/>
  <c r="H24" i="1"/>
  <c r="H16" i="1"/>
  <c r="G13" i="1"/>
  <c r="H30" i="1"/>
  <c r="H26" i="1"/>
  <c r="H22" i="1"/>
  <c r="H18" i="1"/>
  <c r="H14" i="1"/>
  <c r="H10" i="1"/>
  <c r="G29" i="1"/>
  <c r="H25" i="1"/>
  <c r="H17" i="1"/>
  <c r="H9" i="1"/>
</calcChain>
</file>

<file path=xl/sharedStrings.xml><?xml version="1.0" encoding="utf-8"?>
<sst xmlns="http://schemas.openxmlformats.org/spreadsheetml/2006/main" count="66" uniqueCount="47">
  <si>
    <t>Operating hour</t>
  </si>
  <si>
    <t>Day-ahead forecast</t>
  </si>
  <si>
    <t>Actual generation</t>
  </si>
  <si>
    <t>Calculate MBE</t>
  </si>
  <si>
    <t>Calculate MAE</t>
  </si>
  <si>
    <t>Calculate RMSE</t>
  </si>
  <si>
    <t>Useful formulas</t>
  </si>
  <si>
    <t>Hour-ahead forecast</t>
  </si>
  <si>
    <t>Actual ramp</t>
  </si>
  <si>
    <t>Day-ahead ramp forecast</t>
  </si>
  <si>
    <t>Hour-ahead ramp forecast</t>
  </si>
  <si>
    <t>`</t>
  </si>
  <si>
    <t>Ramp forecasts and actual ramps (MW)</t>
  </si>
  <si>
    <t>Hour 19 - 20</t>
  </si>
  <si>
    <t>Hour 20 - 21</t>
  </si>
  <si>
    <t>Hour 21 - 22</t>
  </si>
  <si>
    <t>Hour 6 - 7</t>
  </si>
  <si>
    <t>Actual output</t>
  </si>
  <si>
    <t>Step 3: Calculate MBE, MAE, and RMSE</t>
  </si>
  <si>
    <t>Hour 5 - 6</t>
  </si>
  <si>
    <t>Input cells</t>
  </si>
  <si>
    <t>Forecast and actual output (MW)</t>
  </si>
  <si>
    <t>Error (MW)</t>
  </si>
  <si>
    <t>Absolute value of error (MW)</t>
  </si>
  <si>
    <r>
      <t>Squared error (MW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</si>
  <si>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Step 1:DAY-AHEAD forecast error calculations</t>
  </si>
  <si>
    <t xml:space="preserve"> Persistence Forecast (Hour-ahead)</t>
  </si>
  <si>
    <t>PERSISTENCE forecast error calculations</t>
  </si>
  <si>
    <t>Persistence Forecast</t>
  </si>
  <si>
    <t>Day-Ahead Forecast</t>
  </si>
  <si>
    <t>Hour-Ahead Forecast</t>
  </si>
  <si>
    <t>Step 2:HOUR-AHEAD forecast calculations</t>
  </si>
  <si>
    <t>Mean Bias Error (MBE)</t>
  </si>
  <si>
    <t>Root Mean Square Error (RMSE)</t>
  </si>
  <si>
    <t>Mean Absolute Error (MAE)</t>
  </si>
  <si>
    <r>
      <t>1.</t>
    </r>
    <r>
      <rPr>
        <sz val="14"/>
        <color theme="1"/>
        <rFont val="Calibri"/>
        <family val="2"/>
        <scheme val="minor"/>
      </rPr>
      <t xml:space="preserve"> A ramp is defined as a change greater than</t>
    </r>
    <r>
      <rPr>
        <b/>
        <sz val="14"/>
        <color theme="1"/>
        <rFont val="Calibri"/>
        <family val="2"/>
        <scheme val="minor"/>
      </rPr>
      <t xml:space="preserve"> 12% of total plant capacity within 1 hour*</t>
    </r>
  </si>
  <si>
    <r>
      <t xml:space="preserve">2. </t>
    </r>
    <r>
      <rPr>
        <sz val="14"/>
        <color theme="1"/>
        <rFont val="Calibri"/>
        <family val="2"/>
        <scheme val="minor"/>
      </rPr>
      <t>A ramp is defined as a change greater than</t>
    </r>
    <r>
      <rPr>
        <b/>
        <sz val="14"/>
        <color theme="1"/>
        <rFont val="Calibri"/>
        <family val="2"/>
        <scheme val="minor"/>
      </rPr>
      <t xml:space="preserve"> 13% of total plant capacity within 1 hour*</t>
    </r>
  </si>
  <si>
    <r>
      <t xml:space="preserve">3. </t>
    </r>
    <r>
      <rPr>
        <sz val="14"/>
        <color theme="1"/>
        <rFont val="Calibri"/>
        <family val="2"/>
        <scheme val="minor"/>
      </rPr>
      <t xml:space="preserve">A ramp is defined as a change greater than </t>
    </r>
    <r>
      <rPr>
        <b/>
        <sz val="14"/>
        <color theme="1"/>
        <rFont val="Calibri"/>
        <family val="2"/>
        <scheme val="minor"/>
      </rPr>
      <t>10% of total plant capacity in 1 hour*</t>
    </r>
  </si>
  <si>
    <t>Reference Data</t>
  </si>
  <si>
    <t>Change/Total capacity</t>
  </si>
  <si>
    <t>*If a ramp is predicted, forecast is considered a "hit" within 1% of the actual ramp</t>
  </si>
  <si>
    <t>Calculate MBE (MW)</t>
  </si>
  <si>
    <t>Calculate MAE (MW)</t>
  </si>
  <si>
    <t>Calculate RMSE (MW)</t>
  </si>
  <si>
    <t>Persistence forecast</t>
  </si>
  <si>
    <t>Persistence ramp forecast</t>
  </si>
  <si>
    <t>Part 2: Classify the day-ahead ramp forecast (e.g., specify "Hit," "Miss," etc. based on the simple or extended contingency diagrams)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</si>
</sst>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scheme val="minor"/>
    </font>
    <font>
      <b/>
      <sz val="16"/>
      <color theme="0"/>
      <name val="Calibri"/>
      <scheme val="minor"/>
    </font>
    <font>
      <b/>
      <sz val="18"/>
      <color theme="0"/>
      <name val="Calibri"/>
      <scheme val="minor"/>
    </font>
    <font>
      <b/>
      <sz val="20"/>
      <color theme="0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-0.49998474074526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auto="1"/>
      </left>
      <right/>
      <top/>
      <bottom/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double">
        <color rgb="FF3F3F3F"/>
      </left>
      <right/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ck">
        <color theme="4"/>
      </bottom>
      <diagonal/>
    </border>
    <border>
      <left/>
      <right/>
      <top style="thin">
        <color auto="1"/>
      </top>
      <bottom style="thick">
        <color theme="4"/>
      </bottom>
      <diagonal/>
    </border>
    <border>
      <left/>
      <right style="thin">
        <color auto="1"/>
      </right>
      <top style="thin">
        <color auto="1"/>
      </top>
      <bottom style="thick">
        <color theme="4"/>
      </bottom>
      <diagonal/>
    </border>
    <border>
      <left style="thin">
        <color auto="1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auto="1"/>
      </right>
      <top/>
      <bottom style="thin">
        <color rgb="FF7F7F7F"/>
      </bottom>
      <diagonal/>
    </border>
    <border>
      <left style="medium">
        <color auto="1"/>
      </left>
      <right/>
      <top style="medium">
        <color auto="1"/>
      </top>
      <bottom style="thick">
        <color theme="4"/>
      </bottom>
      <diagonal/>
    </border>
    <border>
      <left/>
      <right/>
      <top style="medium">
        <color auto="1"/>
      </top>
      <bottom style="thick">
        <color theme="4"/>
      </bottom>
      <diagonal/>
    </border>
    <border>
      <left/>
      <right style="medium">
        <color auto="1"/>
      </right>
      <top style="medium">
        <color auto="1"/>
      </top>
      <bottom style="thick">
        <color theme="4"/>
      </bottom>
      <diagonal/>
    </border>
  </borders>
  <cellStyleXfs count="27">
    <xf numFmtId="0" fontId="0" fillId="0" borderId="0"/>
    <xf numFmtId="0" fontId="2" fillId="0" borderId="1" applyNumberFormat="0" applyFill="0" applyAlignment="0" applyProtection="0"/>
    <xf numFmtId="0" fontId="3" fillId="2" borderId="0" applyNumberFormat="0" applyBorder="0" applyAlignment="0" applyProtection="0"/>
    <xf numFmtId="0" fontId="4" fillId="3" borderId="2" applyNumberFormat="0" applyAlignment="0" applyProtection="0"/>
    <xf numFmtId="0" fontId="5" fillId="4" borderId="3" applyNumberFormat="0" applyAlignment="0" applyProtection="0"/>
    <xf numFmtId="9" fontId="8" fillId="0" borderId="0" applyFont="0" applyFill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9" borderId="2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82">
    <xf numFmtId="0" fontId="0" fillId="0" borderId="0" xfId="0"/>
    <xf numFmtId="2" fontId="0" fillId="0" borderId="0" xfId="0" applyNumberFormat="1"/>
    <xf numFmtId="0" fontId="6" fillId="0" borderId="4" xfId="0" applyFont="1" applyBorder="1"/>
    <xf numFmtId="0" fontId="6" fillId="0" borderId="6" xfId="0" applyFont="1" applyBorder="1"/>
    <xf numFmtId="0" fontId="7" fillId="0" borderId="0" xfId="0" applyFont="1" applyAlignment="1"/>
    <xf numFmtId="0" fontId="6" fillId="0" borderId="8" xfId="0" applyFont="1" applyFill="1" applyBorder="1"/>
    <xf numFmtId="0" fontId="6" fillId="0" borderId="0" xfId="0" applyFont="1" applyFill="1" applyBorder="1"/>
    <xf numFmtId="0" fontId="6" fillId="0" borderId="8" xfId="0" applyFont="1" applyBorder="1"/>
    <xf numFmtId="0" fontId="6" fillId="0" borderId="9" xfId="0" applyFont="1" applyBorder="1" applyAlignment="1"/>
    <xf numFmtId="2" fontId="4" fillId="3" borderId="2" xfId="3" applyNumberFormat="1" applyBorder="1"/>
    <xf numFmtId="2" fontId="4" fillId="3" borderId="12" xfId="3" applyNumberFormat="1" applyBorder="1"/>
    <xf numFmtId="2" fontId="4" fillId="3" borderId="5" xfId="3" applyNumberFormat="1" applyBorder="1"/>
    <xf numFmtId="2" fontId="4" fillId="3" borderId="7" xfId="3" applyNumberFormat="1" applyBorder="1"/>
    <xf numFmtId="0" fontId="4" fillId="3" borderId="2" xfId="3"/>
    <xf numFmtId="10" fontId="0" fillId="0" borderId="0" xfId="5" applyNumberFormat="1" applyFont="1"/>
    <xf numFmtId="2" fontId="4" fillId="3" borderId="14" xfId="3" applyNumberFormat="1" applyBorder="1"/>
    <xf numFmtId="0" fontId="10" fillId="5" borderId="0" xfId="6"/>
    <xf numFmtId="0" fontId="10" fillId="6" borderId="0" xfId="7"/>
    <xf numFmtId="2" fontId="10" fillId="5" borderId="0" xfId="6" applyNumberFormat="1"/>
    <xf numFmtId="2" fontId="10" fillId="6" borderId="0" xfId="7" applyNumberFormat="1"/>
    <xf numFmtId="10" fontId="10" fillId="5" borderId="0" xfId="5" applyNumberFormat="1" applyFont="1" applyFill="1"/>
    <xf numFmtId="10" fontId="10" fillId="6" borderId="0" xfId="5" applyNumberFormat="1" applyFont="1" applyFill="1"/>
    <xf numFmtId="0" fontId="0" fillId="0" borderId="0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2" fontId="0" fillId="0" borderId="22" xfId="0" applyNumberFormat="1" applyBorder="1"/>
    <xf numFmtId="2" fontId="0" fillId="0" borderId="0" xfId="0" applyNumberFormat="1" applyBorder="1"/>
    <xf numFmtId="2" fontId="0" fillId="0" borderId="23" xfId="0" applyNumberFormat="1" applyBorder="1"/>
    <xf numFmtId="2" fontId="0" fillId="0" borderId="24" xfId="0" applyNumberFormat="1" applyBorder="1"/>
    <xf numFmtId="2" fontId="0" fillId="0" borderId="8" xfId="0" applyNumberFormat="1" applyBorder="1"/>
    <xf numFmtId="2" fontId="0" fillId="0" borderId="25" xfId="0" applyNumberFormat="1" applyBorder="1"/>
    <xf numFmtId="2" fontId="11" fillId="9" borderId="2" xfId="8" applyNumberFormat="1"/>
    <xf numFmtId="0" fontId="0" fillId="0" borderId="17" xfId="0" applyBorder="1" applyAlignment="1">
      <alignment horizontal="center" wrapText="1"/>
    </xf>
    <xf numFmtId="2" fontId="0" fillId="0" borderId="22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2" fontId="0" fillId="0" borderId="23" xfId="0" applyNumberFormat="1" applyBorder="1" applyAlignment="1">
      <alignment horizontal="center" wrapText="1"/>
    </xf>
    <xf numFmtId="0" fontId="0" fillId="0" borderId="0" xfId="0" applyAlignment="1">
      <alignment horizontal="center" wrapText="1"/>
    </xf>
    <xf numFmtId="2" fontId="9" fillId="0" borderId="26" xfId="0" applyNumberFormat="1" applyFont="1" applyBorder="1" applyAlignment="1">
      <alignment horizontal="center" wrapText="1"/>
    </xf>
    <xf numFmtId="2" fontId="9" fillId="0" borderId="15" xfId="0" applyNumberFormat="1" applyFont="1" applyBorder="1" applyAlignment="1">
      <alignment horizontal="center" wrapText="1"/>
    </xf>
    <xf numFmtId="2" fontId="9" fillId="0" borderId="27" xfId="0" applyNumberFormat="1" applyFont="1" applyBorder="1" applyAlignment="1">
      <alignment horizontal="center" wrapText="1"/>
    </xf>
    <xf numFmtId="2" fontId="4" fillId="3" borderId="31" xfId="3" applyNumberFormat="1" applyBorder="1"/>
    <xf numFmtId="2" fontId="4" fillId="3" borderId="32" xfId="3" applyNumberFormat="1" applyBorder="1"/>
    <xf numFmtId="0" fontId="7" fillId="0" borderId="9" xfId="0" applyFont="1" applyBorder="1" applyAlignment="1"/>
    <xf numFmtId="2" fontId="9" fillId="0" borderId="0" xfId="0" applyNumberFormat="1" applyFont="1"/>
    <xf numFmtId="0" fontId="9" fillId="0" borderId="0" xfId="0" applyFont="1"/>
    <xf numFmtId="0" fontId="7" fillId="0" borderId="4" xfId="0" applyFont="1" applyBorder="1"/>
    <xf numFmtId="0" fontId="7" fillId="0" borderId="6" xfId="0" applyFont="1" applyBorder="1"/>
    <xf numFmtId="0" fontId="10" fillId="7" borderId="23" xfId="2" applyFont="1" applyFill="1" applyBorder="1" applyAlignment="1">
      <alignment horizontal="center" wrapText="1"/>
    </xf>
    <xf numFmtId="0" fontId="10" fillId="10" borderId="22" xfId="2" applyFont="1" applyFill="1" applyBorder="1" applyAlignment="1">
      <alignment horizontal="center" wrapText="1"/>
    </xf>
    <xf numFmtId="0" fontId="10" fillId="8" borderId="0" xfId="2" applyFont="1" applyFill="1" applyBorder="1" applyAlignment="1">
      <alignment horizontal="center" wrapText="1"/>
    </xf>
    <xf numFmtId="0" fontId="10" fillId="12" borderId="0" xfId="2" applyFont="1" applyFill="1" applyBorder="1" applyAlignment="1">
      <alignment horizontal="center" wrapText="1"/>
    </xf>
    <xf numFmtId="0" fontId="15" fillId="7" borderId="10" xfId="0" applyFont="1" applyFill="1" applyBorder="1" applyAlignment="1"/>
    <xf numFmtId="0" fontId="15" fillId="10" borderId="10" xfId="0" applyFont="1" applyFill="1" applyBorder="1" applyAlignment="1"/>
    <xf numFmtId="0" fontId="15" fillId="12" borderId="11" xfId="0" applyFont="1" applyFill="1" applyBorder="1" applyAlignment="1"/>
    <xf numFmtId="0" fontId="1" fillId="0" borderId="0" xfId="0" applyFont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6" fillId="11" borderId="0" xfId="0" applyFont="1" applyFill="1"/>
    <xf numFmtId="2" fontId="18" fillId="10" borderId="28" xfId="1" applyNumberFormat="1" applyFont="1" applyFill="1" applyBorder="1" applyAlignment="1">
      <alignment horizontal="center"/>
    </xf>
    <xf numFmtId="2" fontId="18" fillId="10" borderId="29" xfId="1" applyNumberFormat="1" applyFont="1" applyFill="1" applyBorder="1" applyAlignment="1">
      <alignment horizontal="center"/>
    </xf>
    <xf numFmtId="2" fontId="18" fillId="10" borderId="30" xfId="1" applyNumberFormat="1" applyFont="1" applyFill="1" applyBorder="1" applyAlignment="1">
      <alignment horizontal="center"/>
    </xf>
    <xf numFmtId="2" fontId="18" fillId="12" borderId="28" xfId="1" applyNumberFormat="1" applyFont="1" applyFill="1" applyBorder="1" applyAlignment="1">
      <alignment horizontal="center"/>
    </xf>
    <xf numFmtId="2" fontId="18" fillId="12" borderId="29" xfId="1" applyNumberFormat="1" applyFont="1" applyFill="1" applyBorder="1" applyAlignment="1">
      <alignment horizontal="center"/>
    </xf>
    <xf numFmtId="2" fontId="18" fillId="12" borderId="30" xfId="1" applyNumberFormat="1" applyFont="1" applyFill="1" applyBorder="1" applyAlignment="1">
      <alignment horizontal="center"/>
    </xf>
    <xf numFmtId="0" fontId="15" fillId="11" borderId="0" xfId="0" applyFont="1" applyFill="1" applyAlignment="1">
      <alignment horizontal="center"/>
    </xf>
    <xf numFmtId="0" fontId="15" fillId="7" borderId="19" xfId="0" applyFont="1" applyFill="1" applyBorder="1" applyAlignment="1">
      <alignment horizontal="center"/>
    </xf>
    <xf numFmtId="0" fontId="15" fillId="7" borderId="20" xfId="0" applyFont="1" applyFill="1" applyBorder="1" applyAlignment="1">
      <alignment horizontal="center"/>
    </xf>
    <xf numFmtId="0" fontId="15" fillId="7" borderId="21" xfId="0" applyFont="1" applyFill="1" applyBorder="1" applyAlignment="1">
      <alignment horizontal="center"/>
    </xf>
    <xf numFmtId="0" fontId="15" fillId="4" borderId="19" xfId="4" applyFont="1" applyBorder="1" applyAlignment="1">
      <alignment horizontal="center"/>
    </xf>
    <xf numFmtId="0" fontId="15" fillId="4" borderId="20" xfId="4" applyFont="1" applyBorder="1" applyAlignment="1">
      <alignment horizontal="center"/>
    </xf>
    <xf numFmtId="2" fontId="18" fillId="13" borderId="33" xfId="1" applyNumberFormat="1" applyFont="1" applyFill="1" applyBorder="1" applyAlignment="1">
      <alignment horizontal="center"/>
    </xf>
    <xf numFmtId="2" fontId="18" fillId="13" borderId="34" xfId="1" applyNumberFormat="1" applyFont="1" applyFill="1" applyBorder="1" applyAlignment="1">
      <alignment horizontal="center"/>
    </xf>
    <xf numFmtId="2" fontId="18" fillId="13" borderId="35" xfId="1" applyNumberFormat="1" applyFont="1" applyFill="1" applyBorder="1" applyAlignment="1">
      <alignment horizontal="center"/>
    </xf>
    <xf numFmtId="2" fontId="2" fillId="0" borderId="1" xfId="1" applyNumberFormat="1" applyAlignment="1">
      <alignment horizontal="center"/>
    </xf>
    <xf numFmtId="0" fontId="5" fillId="4" borderId="13" xfId="4" applyBorder="1" applyAlignment="1">
      <alignment horizontal="center"/>
    </xf>
    <xf numFmtId="0" fontId="5" fillId="4" borderId="0" xfId="4" applyBorder="1" applyAlignment="1">
      <alignment horizontal="center"/>
    </xf>
    <xf numFmtId="0" fontId="17" fillId="7" borderId="0" xfId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17" fillId="8" borderId="0" xfId="1" applyFont="1" applyFill="1" applyBorder="1" applyAlignment="1">
      <alignment horizontal="center" wrapText="1"/>
    </xf>
  </cellXfs>
  <cellStyles count="27">
    <cellStyle name="Accent2" xfId="6" builtinId="33"/>
    <cellStyle name="Accent3" xfId="7" builtinId="37"/>
    <cellStyle name="Calculation" xfId="8" builtinId="22"/>
    <cellStyle name="Check Cell" xfId="4" builtinId="23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Good" xfId="2" builtinId="26"/>
    <cellStyle name="Heading 1" xfId="1" builtinId="16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Input" xfId="3" builtinId="20"/>
    <cellStyle name="Normal" xfId="0" builtinId="0"/>
    <cellStyle name="Percent" xfId="5" builtinId="5"/>
  </cellStyles>
  <dxfs count="17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  <border diagonalUp="0" diagonalDown="0">
        <left style="thin">
          <color auto="1"/>
        </left>
        <right/>
        <top/>
        <bottom/>
        <vertical/>
        <horizontal/>
      </border>
    </dxf>
    <dxf>
      <numFmt numFmtId="2" formatCode="0.00"/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FFFFFF"/>
                </a:solidFill>
              </a:defRPr>
            </a:pPr>
            <a:r>
              <a:rPr lang="en-US">
                <a:solidFill>
                  <a:srgbClr val="FFFFFF"/>
                </a:solidFill>
              </a:rPr>
              <a:t>Day-Ahead</a:t>
            </a:r>
            <a:r>
              <a:rPr lang="en-US" baseline="0">
                <a:solidFill>
                  <a:srgbClr val="FFFFFF"/>
                </a:solidFill>
              </a:rPr>
              <a:t> Forecast</a:t>
            </a:r>
            <a:endParaRPr lang="en-US">
              <a:solidFill>
                <a:srgbClr val="FFFFFF"/>
              </a:solidFill>
            </a:endParaRPr>
          </a:p>
        </c:rich>
      </c:tx>
      <c:layout/>
      <c:overlay val="0"/>
      <c:spPr>
        <a:solidFill>
          <a:schemeClr val="tx2"/>
        </a:solidFill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'Part 1 Forecast Error Exercise'!$C$6</c:f>
              <c:strCache>
                <c:ptCount val="1"/>
                <c:pt idx="0">
                  <c:v>Day-ahead forecast</c:v>
                </c:pt>
              </c:strCache>
            </c:strRef>
          </c:tx>
          <c:spPr>
            <a:ln w="25400" cap="rnd" cmpd="sng">
              <a:prstDash val="sysDash"/>
            </a:ln>
          </c:spPr>
          <c:marker>
            <c:symbol val="square"/>
            <c:size val="3"/>
          </c:marker>
          <c:val>
            <c:numRef>
              <c:f>'Part 1 Forecast Error Exercise'!$C$7:$C$30</c:f>
              <c:numCache>
                <c:formatCode>0.00</c:formatCode>
                <c:ptCount val="24"/>
                <c:pt idx="0">
                  <c:v>28.52115878763924</c:v>
                </c:pt>
                <c:pt idx="1">
                  <c:v>40.0</c:v>
                </c:pt>
                <c:pt idx="2">
                  <c:v>38.1664466906494</c:v>
                </c:pt>
                <c:pt idx="3">
                  <c:v>34.42208467702925</c:v>
                </c:pt>
                <c:pt idx="4">
                  <c:v>16.85467948668714</c:v>
                </c:pt>
                <c:pt idx="5">
                  <c:v>5.13563244695154</c:v>
                </c:pt>
                <c:pt idx="6">
                  <c:v>65.66436755304851</c:v>
                </c:pt>
                <c:pt idx="7">
                  <c:v>82.61198717997954</c:v>
                </c:pt>
                <c:pt idx="8">
                  <c:v>88.8445819896374</c:v>
                </c:pt>
                <c:pt idx="9">
                  <c:v>59.44389264080674</c:v>
                </c:pt>
                <c:pt idx="10">
                  <c:v>58.93066812972926</c:v>
                </c:pt>
                <c:pt idx="11">
                  <c:v>90.0083023158717</c:v>
                </c:pt>
                <c:pt idx="12">
                  <c:v>97.60817981312672</c:v>
                </c:pt>
                <c:pt idx="13">
                  <c:v>121.3787393293421</c:v>
                </c:pt>
                <c:pt idx="14">
                  <c:v>130.7195017013912</c:v>
                </c:pt>
                <c:pt idx="15">
                  <c:v>93.2471649652754</c:v>
                </c:pt>
                <c:pt idx="16">
                  <c:v>91.08792733732456</c:v>
                </c:pt>
                <c:pt idx="17">
                  <c:v>84.79182018687328</c:v>
                </c:pt>
                <c:pt idx="18">
                  <c:v>38.32503101746164</c:v>
                </c:pt>
                <c:pt idx="19">
                  <c:v>34.83599853693741</c:v>
                </c:pt>
                <c:pt idx="20">
                  <c:v>74.58944069252659</c:v>
                </c:pt>
                <c:pt idx="21">
                  <c:v>195.8002199760172</c:v>
                </c:pt>
                <c:pt idx="22">
                  <c:v>230.7425629476241</c:v>
                </c:pt>
                <c:pt idx="23">
                  <c:v>236.3788412123608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 1 Forecast Error Exercise'!$E$6</c:f>
              <c:strCache>
                <c:ptCount val="1"/>
                <c:pt idx="0">
                  <c:v>Actual generation</c:v>
                </c:pt>
              </c:strCache>
            </c:strRef>
          </c:tx>
          <c:marker>
            <c:symbol val="none"/>
          </c:marker>
          <c:val>
            <c:numRef>
              <c:f>'Part 1 Forecast Error Exercise'!$E$7:$E$30</c:f>
              <c:numCache>
                <c:formatCode>0.00</c:formatCode>
                <c:ptCount val="24"/>
                <c:pt idx="0">
                  <c:v>68.93333333333334</c:v>
                </c:pt>
                <c:pt idx="1">
                  <c:v>79.26666666666666</c:v>
                </c:pt>
                <c:pt idx="2">
                  <c:v>77.86666666666665</c:v>
                </c:pt>
                <c:pt idx="3">
                  <c:v>73.73333333333333</c:v>
                </c:pt>
                <c:pt idx="4">
                  <c:v>55.13333333333333</c:v>
                </c:pt>
                <c:pt idx="5">
                  <c:v>41.93333333333333</c:v>
                </c:pt>
                <c:pt idx="6">
                  <c:v>42.86666666666667</c:v>
                </c:pt>
                <c:pt idx="7">
                  <c:v>44.33333333333334</c:v>
                </c:pt>
                <c:pt idx="8">
                  <c:v>49.53333333333333</c:v>
                </c:pt>
                <c:pt idx="9">
                  <c:v>30.2</c:v>
                </c:pt>
                <c:pt idx="10">
                  <c:v>28.36666666666667</c:v>
                </c:pt>
                <c:pt idx="11">
                  <c:v>55.9</c:v>
                </c:pt>
                <c:pt idx="12">
                  <c:v>88.46666666666666</c:v>
                </c:pt>
                <c:pt idx="13">
                  <c:v>106.2333333333333</c:v>
                </c:pt>
                <c:pt idx="14">
                  <c:v>111.7666666666667</c:v>
                </c:pt>
                <c:pt idx="15">
                  <c:v>112.2</c:v>
                </c:pt>
                <c:pt idx="16">
                  <c:v>106.2333333333333</c:v>
                </c:pt>
                <c:pt idx="17">
                  <c:v>93.93333333333334</c:v>
                </c:pt>
                <c:pt idx="18">
                  <c:v>72.43333333333334</c:v>
                </c:pt>
                <c:pt idx="19">
                  <c:v>65.4</c:v>
                </c:pt>
                <c:pt idx="20">
                  <c:v>103.8333333333333</c:v>
                </c:pt>
                <c:pt idx="21">
                  <c:v>152.1</c:v>
                </c:pt>
                <c:pt idx="22">
                  <c:v>183.2666666666667</c:v>
                </c:pt>
                <c:pt idx="23">
                  <c:v>195.9666666666667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382328"/>
        <c:axId val="-2127637960"/>
      </c:lineChart>
      <c:catAx>
        <c:axId val="2124382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Operating hour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27637960"/>
        <c:crosses val="autoZero"/>
        <c:auto val="1"/>
        <c:lblAlgn val="ctr"/>
        <c:lblOffset val="100"/>
        <c:noMultiLvlLbl val="0"/>
      </c:catAx>
      <c:valAx>
        <c:axId val="-21276379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Wind Output (MW)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1243823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rgbClr val="FFFFFF"/>
                </a:solidFill>
              </a:defRPr>
            </a:pPr>
            <a:r>
              <a:rPr lang="en-US">
                <a:solidFill>
                  <a:srgbClr val="FFFFFF"/>
                </a:solidFill>
              </a:rPr>
              <a:t>Hour-Ahead Forecast</a:t>
            </a:r>
          </a:p>
        </c:rich>
      </c:tx>
      <c:layout/>
      <c:overlay val="0"/>
      <c:spPr>
        <a:solidFill>
          <a:schemeClr val="accent4"/>
        </a:solidFill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'Part 1 Forecast Error Exercise'!$D$6</c:f>
              <c:strCache>
                <c:ptCount val="1"/>
                <c:pt idx="0">
                  <c:v>Hour-ahead forecast</c:v>
                </c:pt>
              </c:strCache>
            </c:strRef>
          </c:tx>
          <c:spPr>
            <a:ln w="25400" cap="rnd" cmpd="sng">
              <a:solidFill>
                <a:schemeClr val="accent4"/>
              </a:solidFill>
              <a:prstDash val="sysDash"/>
            </a:ln>
          </c:spPr>
          <c:marker>
            <c:symbol val="square"/>
            <c:size val="3"/>
            <c:spPr>
              <a:solidFill>
                <a:schemeClr val="accent4"/>
              </a:solidFill>
              <a:ln>
                <a:noFill/>
              </a:ln>
            </c:spPr>
          </c:marker>
          <c:val>
            <c:numRef>
              <c:f>'Part 1 Forecast Error Exercise'!$D$7:$D$30</c:f>
              <c:numCache>
                <c:formatCode>0.00</c:formatCode>
                <c:ptCount val="24"/>
                <c:pt idx="0">
                  <c:v>54.5004138527283</c:v>
                </c:pt>
                <c:pt idx="1">
                  <c:v>65.24285714285715</c:v>
                </c:pt>
                <c:pt idx="2">
                  <c:v>63.68801667523192</c:v>
                </c:pt>
                <c:pt idx="3">
                  <c:v>59.69360167036758</c:v>
                </c:pt>
                <c:pt idx="4">
                  <c:v>41.4623855309597</c:v>
                </c:pt>
                <c:pt idx="5">
                  <c:v>28.79129730248269</c:v>
                </c:pt>
                <c:pt idx="6">
                  <c:v>51.00870269751732</c:v>
                </c:pt>
                <c:pt idx="7">
                  <c:v>58.00428113570698</c:v>
                </c:pt>
                <c:pt idx="8">
                  <c:v>63.57306499629908</c:v>
                </c:pt>
                <c:pt idx="9">
                  <c:v>40.64424737171669</c:v>
                </c:pt>
                <c:pt idx="10">
                  <c:v>39.28238147490331</c:v>
                </c:pt>
                <c:pt idx="11">
                  <c:v>68.08153654138274</c:v>
                </c:pt>
                <c:pt idx="12">
                  <c:v>91.7314927904024</c:v>
                </c:pt>
                <c:pt idx="13">
                  <c:v>111.6424069033365</c:v>
                </c:pt>
                <c:pt idx="14">
                  <c:v>118.5355363219254</c:v>
                </c:pt>
                <c:pt idx="15">
                  <c:v>105.4311303447412</c:v>
                </c:pt>
                <c:pt idx="16">
                  <c:v>100.8242597633302</c:v>
                </c:pt>
                <c:pt idx="17">
                  <c:v>90.66850720959761</c:v>
                </c:pt>
                <c:pt idx="18">
                  <c:v>60.25179679195059</c:v>
                </c:pt>
                <c:pt idx="19">
                  <c:v>54.48428519176336</c:v>
                </c:pt>
                <c:pt idx="20">
                  <c:v>93.38908596161664</c:v>
                </c:pt>
                <c:pt idx="21">
                  <c:v>167.7072214200062</c:v>
                </c:pt>
                <c:pt idx="22">
                  <c:v>200.2223439098657</c:v>
                </c:pt>
                <c:pt idx="23">
                  <c:v>210.3995861472717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 1 Forecast Error Exercise'!$E$6</c:f>
              <c:strCache>
                <c:ptCount val="1"/>
                <c:pt idx="0">
                  <c:v>Actual generation</c:v>
                </c:pt>
              </c:strCache>
            </c:strRef>
          </c:tx>
          <c:marker>
            <c:symbol val="none"/>
          </c:marker>
          <c:val>
            <c:numRef>
              <c:f>'Part 1 Forecast Error Exercise'!$E$7:$E$30</c:f>
              <c:numCache>
                <c:formatCode>0.00</c:formatCode>
                <c:ptCount val="24"/>
                <c:pt idx="0">
                  <c:v>68.93333333333334</c:v>
                </c:pt>
                <c:pt idx="1">
                  <c:v>79.26666666666666</c:v>
                </c:pt>
                <c:pt idx="2">
                  <c:v>77.86666666666665</c:v>
                </c:pt>
                <c:pt idx="3">
                  <c:v>73.73333333333333</c:v>
                </c:pt>
                <c:pt idx="4">
                  <c:v>55.13333333333333</c:v>
                </c:pt>
                <c:pt idx="5">
                  <c:v>41.93333333333333</c:v>
                </c:pt>
                <c:pt idx="6">
                  <c:v>42.86666666666667</c:v>
                </c:pt>
                <c:pt idx="7">
                  <c:v>44.33333333333334</c:v>
                </c:pt>
                <c:pt idx="8">
                  <c:v>49.53333333333333</c:v>
                </c:pt>
                <c:pt idx="9">
                  <c:v>30.2</c:v>
                </c:pt>
                <c:pt idx="10">
                  <c:v>28.36666666666667</c:v>
                </c:pt>
                <c:pt idx="11">
                  <c:v>55.9</c:v>
                </c:pt>
                <c:pt idx="12">
                  <c:v>88.46666666666666</c:v>
                </c:pt>
                <c:pt idx="13">
                  <c:v>106.2333333333333</c:v>
                </c:pt>
                <c:pt idx="14">
                  <c:v>111.7666666666667</c:v>
                </c:pt>
                <c:pt idx="15">
                  <c:v>112.2</c:v>
                </c:pt>
                <c:pt idx="16">
                  <c:v>106.2333333333333</c:v>
                </c:pt>
                <c:pt idx="17">
                  <c:v>93.93333333333334</c:v>
                </c:pt>
                <c:pt idx="18">
                  <c:v>72.43333333333334</c:v>
                </c:pt>
                <c:pt idx="19">
                  <c:v>65.4</c:v>
                </c:pt>
                <c:pt idx="20">
                  <c:v>103.8333333333333</c:v>
                </c:pt>
                <c:pt idx="21">
                  <c:v>152.1</c:v>
                </c:pt>
                <c:pt idx="22">
                  <c:v>183.2666666666667</c:v>
                </c:pt>
                <c:pt idx="23">
                  <c:v>195.9666666666667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8519192"/>
        <c:axId val="-2128478216"/>
      </c:lineChart>
      <c:catAx>
        <c:axId val="-2128519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Operating hour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28478216"/>
        <c:crosses val="autoZero"/>
        <c:auto val="1"/>
        <c:lblAlgn val="ctr"/>
        <c:lblOffset val="100"/>
        <c:noMultiLvlLbl val="0"/>
      </c:catAx>
      <c:valAx>
        <c:axId val="-21284782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 Wind output (MW)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12851919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en-US">
                <a:solidFill>
                  <a:schemeClr val="bg1"/>
                </a:solidFill>
              </a:rPr>
              <a:t>Persistence</a:t>
            </a:r>
            <a:r>
              <a:rPr lang="en-US" baseline="0">
                <a:solidFill>
                  <a:schemeClr val="bg1"/>
                </a:solidFill>
              </a:rPr>
              <a:t> Forecast (hour-ahead)</a:t>
            </a:r>
            <a:endParaRPr lang="en-US">
              <a:solidFill>
                <a:schemeClr val="bg1"/>
              </a:solidFill>
            </a:endParaRPr>
          </a:p>
        </c:rich>
      </c:tx>
      <c:layout/>
      <c:overlay val="0"/>
      <c:spPr>
        <a:solidFill>
          <a:schemeClr val="accent3"/>
        </a:solidFill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'Part 1 Forecast Error Exercise'!$B$6</c:f>
              <c:strCache>
                <c:ptCount val="1"/>
                <c:pt idx="0">
                  <c:v> Persistence Forecast (Hour-ahead)</c:v>
                </c:pt>
              </c:strCache>
            </c:strRef>
          </c:tx>
          <c:spPr>
            <a:ln w="25400" cap="rnd" cmpd="sng">
              <a:solidFill>
                <a:schemeClr val="accent3"/>
              </a:solidFill>
              <a:prstDash val="sysDash"/>
            </a:ln>
          </c:spPr>
          <c:marker>
            <c:symbol val="square"/>
            <c:size val="3"/>
            <c:spPr>
              <a:solidFill>
                <a:schemeClr val="accent3"/>
              </a:solidFill>
              <a:ln>
                <a:noFill/>
              </a:ln>
            </c:spPr>
          </c:marker>
          <c:val>
            <c:numRef>
              <c:f>'Part 1 Forecast Error Exercise'!$B$7:$B$30</c:f>
              <c:numCache>
                <c:formatCode>0.00</c:formatCode>
                <c:ptCount val="24"/>
                <c:pt idx="1">
                  <c:v>68.93333333333334</c:v>
                </c:pt>
                <c:pt idx="2">
                  <c:v>79.26666666666666</c:v>
                </c:pt>
                <c:pt idx="3">
                  <c:v>77.86666666666665</c:v>
                </c:pt>
                <c:pt idx="4">
                  <c:v>73.73333333333333</c:v>
                </c:pt>
                <c:pt idx="5">
                  <c:v>55.13333333333333</c:v>
                </c:pt>
                <c:pt idx="6">
                  <c:v>41.93333333333333</c:v>
                </c:pt>
                <c:pt idx="7">
                  <c:v>42.86666666666667</c:v>
                </c:pt>
                <c:pt idx="8">
                  <c:v>44.33333333333334</c:v>
                </c:pt>
                <c:pt idx="9">
                  <c:v>49.53333333333333</c:v>
                </c:pt>
                <c:pt idx="10">
                  <c:v>30.2</c:v>
                </c:pt>
                <c:pt idx="11">
                  <c:v>28.36666666666667</c:v>
                </c:pt>
                <c:pt idx="12">
                  <c:v>55.9</c:v>
                </c:pt>
                <c:pt idx="13">
                  <c:v>88.46666666666666</c:v>
                </c:pt>
                <c:pt idx="14">
                  <c:v>106.2333333333333</c:v>
                </c:pt>
                <c:pt idx="15">
                  <c:v>111.7666666666667</c:v>
                </c:pt>
                <c:pt idx="16">
                  <c:v>112.2</c:v>
                </c:pt>
                <c:pt idx="17">
                  <c:v>106.2333333333333</c:v>
                </c:pt>
                <c:pt idx="18">
                  <c:v>93.93333333333334</c:v>
                </c:pt>
                <c:pt idx="19">
                  <c:v>72.43333333333334</c:v>
                </c:pt>
                <c:pt idx="20">
                  <c:v>65.4</c:v>
                </c:pt>
                <c:pt idx="21">
                  <c:v>103.8333333333333</c:v>
                </c:pt>
                <c:pt idx="22">
                  <c:v>152.1</c:v>
                </c:pt>
                <c:pt idx="23">
                  <c:v>183.2666666666667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 1 Forecast Error Exercise'!$E$6</c:f>
              <c:strCache>
                <c:ptCount val="1"/>
                <c:pt idx="0">
                  <c:v>Actual generation</c:v>
                </c:pt>
              </c:strCache>
            </c:strRef>
          </c:tx>
          <c:marker>
            <c:symbol val="none"/>
          </c:marker>
          <c:val>
            <c:numRef>
              <c:f>'Part 1 Forecast Error Exercise'!$E$7:$E$30</c:f>
              <c:numCache>
                <c:formatCode>0.00</c:formatCode>
                <c:ptCount val="24"/>
                <c:pt idx="0">
                  <c:v>68.93333333333334</c:v>
                </c:pt>
                <c:pt idx="1">
                  <c:v>79.26666666666666</c:v>
                </c:pt>
                <c:pt idx="2">
                  <c:v>77.86666666666665</c:v>
                </c:pt>
                <c:pt idx="3">
                  <c:v>73.73333333333333</c:v>
                </c:pt>
                <c:pt idx="4">
                  <c:v>55.13333333333333</c:v>
                </c:pt>
                <c:pt idx="5">
                  <c:v>41.93333333333333</c:v>
                </c:pt>
                <c:pt idx="6">
                  <c:v>42.86666666666667</c:v>
                </c:pt>
                <c:pt idx="7">
                  <c:v>44.33333333333334</c:v>
                </c:pt>
                <c:pt idx="8">
                  <c:v>49.53333333333333</c:v>
                </c:pt>
                <c:pt idx="9">
                  <c:v>30.2</c:v>
                </c:pt>
                <c:pt idx="10">
                  <c:v>28.36666666666667</c:v>
                </c:pt>
                <c:pt idx="11">
                  <c:v>55.9</c:v>
                </c:pt>
                <c:pt idx="12">
                  <c:v>88.46666666666666</c:v>
                </c:pt>
                <c:pt idx="13">
                  <c:v>106.2333333333333</c:v>
                </c:pt>
                <c:pt idx="14">
                  <c:v>111.7666666666667</c:v>
                </c:pt>
                <c:pt idx="15">
                  <c:v>112.2</c:v>
                </c:pt>
                <c:pt idx="16">
                  <c:v>106.2333333333333</c:v>
                </c:pt>
                <c:pt idx="17">
                  <c:v>93.93333333333334</c:v>
                </c:pt>
                <c:pt idx="18">
                  <c:v>72.43333333333334</c:v>
                </c:pt>
                <c:pt idx="19">
                  <c:v>65.4</c:v>
                </c:pt>
                <c:pt idx="20">
                  <c:v>103.8333333333333</c:v>
                </c:pt>
                <c:pt idx="21">
                  <c:v>152.1</c:v>
                </c:pt>
                <c:pt idx="22">
                  <c:v>183.2666666666667</c:v>
                </c:pt>
                <c:pt idx="23">
                  <c:v>195.9666666666667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27935848"/>
        <c:axId val="-2127883144"/>
      </c:lineChart>
      <c:catAx>
        <c:axId val="-2127935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Operating hour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27883144"/>
        <c:crosses val="autoZero"/>
        <c:auto val="1"/>
        <c:lblAlgn val="ctr"/>
        <c:lblOffset val="100"/>
        <c:noMultiLvlLbl val="0"/>
      </c:catAx>
      <c:valAx>
        <c:axId val="-2127883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Wind</a:t>
                </a:r>
                <a:r>
                  <a:rPr lang="en-US" b="0" baseline="0"/>
                  <a:t> output</a:t>
                </a:r>
                <a:r>
                  <a:rPr lang="en-US" b="0"/>
                  <a:t> (MW)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1279358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bg1"/>
                </a:solidFill>
              </a:defRPr>
            </a:pPr>
            <a:r>
              <a:rPr lang="en-US" sz="1200">
                <a:solidFill>
                  <a:schemeClr val="bg1"/>
                </a:solidFill>
              </a:rPr>
              <a:t>Actual and</a:t>
            </a:r>
            <a:r>
              <a:rPr lang="en-US" sz="1200" baseline="0">
                <a:solidFill>
                  <a:schemeClr val="bg1"/>
                </a:solidFill>
              </a:rPr>
              <a:t> </a:t>
            </a:r>
            <a:r>
              <a:rPr lang="en-US" sz="1200">
                <a:solidFill>
                  <a:schemeClr val="bg1"/>
                </a:solidFill>
              </a:rPr>
              <a:t>day-ahead forecasted</a:t>
            </a:r>
            <a:r>
              <a:rPr lang="en-US" sz="1200" baseline="0">
                <a:solidFill>
                  <a:schemeClr val="bg1"/>
                </a:solidFill>
              </a:rPr>
              <a:t> wind output </a:t>
            </a:r>
            <a:r>
              <a:rPr lang="en-US" sz="1200">
                <a:solidFill>
                  <a:schemeClr val="bg1"/>
                </a:solidFill>
              </a:rPr>
              <a:t>for hours 19 - 22 (rate of change labeled as % of total capacity)</a:t>
            </a:r>
          </a:p>
        </c:rich>
      </c:tx>
      <c:layout/>
      <c:overlay val="0"/>
      <c:spPr>
        <a:solidFill>
          <a:schemeClr val="accent3"/>
        </a:solidFill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'Parts 2 and 3 Ramping Exercise'!$D$27</c:f>
              <c:strCache>
                <c:ptCount val="1"/>
                <c:pt idx="0">
                  <c:v>Actual output</c:v>
                </c:pt>
              </c:strCache>
            </c:strRef>
          </c:tx>
          <c:marker>
            <c:symbol val="square"/>
            <c:size val="4"/>
          </c:marker>
          <c:dLbls>
            <c:dLbl>
              <c:idx val="0"/>
              <c:layout>
                <c:manualLayout>
                  <c:x val="0.0629296593684283"/>
                  <c:y val="-0.0512317485241031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C00000"/>
                        </a:solidFill>
                      </a:rPr>
                      <a:t>-2.34%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layout>
                <c:manualLayout>
                  <c:x val="-0.186939938922786"/>
                  <c:y val="0.00695142917703589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C00000"/>
                        </a:solidFill>
                      </a:rPr>
                      <a:t>12.81%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76126346356134"/>
                  <c:y val="-0.00118039582041278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C00000"/>
                        </a:solidFill>
                      </a:rPr>
                      <a:t>16.09%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'Parts 2 and 3 Ramping Exercise'!$A$46:$A$49</c:f>
              <c:numCache>
                <c:formatCode>General</c:formatCode>
                <c:ptCount val="4"/>
                <c:pt idx="0">
                  <c:v>19.0</c:v>
                </c:pt>
                <c:pt idx="1">
                  <c:v>20.0</c:v>
                </c:pt>
                <c:pt idx="2">
                  <c:v>21.0</c:v>
                </c:pt>
                <c:pt idx="3">
                  <c:v>22.0</c:v>
                </c:pt>
              </c:numCache>
            </c:numRef>
          </c:cat>
          <c:val>
            <c:numRef>
              <c:f>'Parts 2 and 3 Ramping Exercise'!$D$46:$D$49</c:f>
              <c:numCache>
                <c:formatCode>0.00</c:formatCode>
                <c:ptCount val="4"/>
                <c:pt idx="0">
                  <c:v>72.43333333333334</c:v>
                </c:pt>
                <c:pt idx="1">
                  <c:v>65.4</c:v>
                </c:pt>
                <c:pt idx="2">
                  <c:v>103.8333333333333</c:v>
                </c:pt>
                <c:pt idx="3">
                  <c:v>152.1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'Parts 2 and 3 Ramping Exercise'!$B$27</c:f>
              <c:strCache>
                <c:ptCount val="1"/>
                <c:pt idx="0">
                  <c:v>Day-ahead forecast</c:v>
                </c:pt>
              </c:strCache>
            </c:strRef>
          </c:tx>
          <c:spPr>
            <a:ln>
              <a:prstDash val="sysDash"/>
            </a:ln>
          </c:spPr>
          <c:marker>
            <c:symbol val="square"/>
            <c:size val="4"/>
          </c:marker>
          <c:dLbls>
            <c:dLbl>
              <c:idx val="0"/>
              <c:layout>
                <c:manualLayout>
                  <c:x val="0.0562901135325044"/>
                  <c:y val="0.0523847568907259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/>
                        </a:solidFill>
                      </a:rPr>
                      <a:t>-1.16%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03963922449342"/>
                  <c:y val="-0.013220033712794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/>
                        </a:solidFill>
                      </a:rPr>
                      <a:t>13.25%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layout>
                <c:manualLayout>
                  <c:x val="-0.116651587239552"/>
                  <c:y val="0.228338143949015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/>
                        </a:solidFill>
                      </a:rPr>
                      <a:t>40.40%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'Parts 2 and 3 Ramping Exercise'!$A$46:$A$49</c:f>
              <c:numCache>
                <c:formatCode>General</c:formatCode>
                <c:ptCount val="4"/>
                <c:pt idx="0">
                  <c:v>19.0</c:v>
                </c:pt>
                <c:pt idx="1">
                  <c:v>20.0</c:v>
                </c:pt>
                <c:pt idx="2">
                  <c:v>21.0</c:v>
                </c:pt>
                <c:pt idx="3">
                  <c:v>22.0</c:v>
                </c:pt>
              </c:numCache>
            </c:numRef>
          </c:cat>
          <c:val>
            <c:numRef>
              <c:f>'Parts 2 and 3 Ramping Exercise'!$B$46:$B$49</c:f>
              <c:numCache>
                <c:formatCode>0.00</c:formatCode>
                <c:ptCount val="4"/>
                <c:pt idx="0">
                  <c:v>38.32503101746164</c:v>
                </c:pt>
                <c:pt idx="1">
                  <c:v>34.83599853693741</c:v>
                </c:pt>
                <c:pt idx="2">
                  <c:v>74.58944069252659</c:v>
                </c:pt>
                <c:pt idx="3">
                  <c:v>195.8002199760172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4359448"/>
        <c:axId val="2144197864"/>
      </c:lineChart>
      <c:catAx>
        <c:axId val="2124359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Operating hour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44197864"/>
        <c:crossesAt val="-0.06"/>
        <c:auto val="1"/>
        <c:lblAlgn val="ctr"/>
        <c:lblOffset val="100"/>
        <c:noMultiLvlLbl val="0"/>
      </c:catAx>
      <c:valAx>
        <c:axId val="2144197864"/>
        <c:scaling>
          <c:orientation val="minMax"/>
          <c:min val="-0.06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Wind</a:t>
                </a:r>
                <a:r>
                  <a:rPr lang="en-US" b="0" baseline="0"/>
                  <a:t> Output</a:t>
                </a:r>
                <a:r>
                  <a:rPr lang="en-US" b="0"/>
                  <a:t> (MW)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1243594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solidFill>
                  <a:schemeClr val="bg1"/>
                </a:solidFill>
              </a:defRPr>
            </a:pPr>
            <a:r>
              <a:rPr lang="en-US" sz="1200">
                <a:solidFill>
                  <a:schemeClr val="bg1"/>
                </a:solidFill>
              </a:rPr>
              <a:t>Actual and day-ahead forecasted wind output for hours 5 - 7  (rate of change labeled as % of total capacity)</a:t>
            </a:r>
          </a:p>
        </c:rich>
      </c:tx>
      <c:layout/>
      <c:overlay val="0"/>
      <c:spPr>
        <a:solidFill>
          <a:schemeClr val="accent2"/>
        </a:solidFill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'Parts 2 and 3 Ramping Exercise'!$D$27</c:f>
              <c:strCache>
                <c:ptCount val="1"/>
                <c:pt idx="0">
                  <c:v>Actual output</c:v>
                </c:pt>
              </c:strCache>
            </c:strRef>
          </c:tx>
          <c:marker>
            <c:symbol val="square"/>
            <c:size val="3"/>
          </c:marker>
          <c:dLbls>
            <c:dLbl>
              <c:idx val="0"/>
              <c:layout>
                <c:manualLayout>
                  <c:x val="0.0834251345810027"/>
                  <c:y val="0.0070713538276805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C00000"/>
                        </a:solidFill>
                      </a:rPr>
                      <a:t>-4.40%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0702864492047561"/>
                  <c:y val="-0.0301957196271884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C00000"/>
                        </a:solidFill>
                      </a:rPr>
                      <a:t>.31%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'Parts 2 and 3 Ramping Exercise'!$A$32:$A$34</c:f>
              <c:numCache>
                <c:formatCode>General</c:formatCode>
                <c:ptCount val="3"/>
                <c:pt idx="0">
                  <c:v>5.0</c:v>
                </c:pt>
                <c:pt idx="1">
                  <c:v>6.0</c:v>
                </c:pt>
                <c:pt idx="2">
                  <c:v>7.0</c:v>
                </c:pt>
              </c:numCache>
            </c:numRef>
          </c:cat>
          <c:val>
            <c:numRef>
              <c:f>'Parts 2 and 3 Ramping Exercise'!$D$32:$D$34</c:f>
              <c:numCache>
                <c:formatCode>0.00</c:formatCode>
                <c:ptCount val="3"/>
                <c:pt idx="0">
                  <c:v>55.13333333333333</c:v>
                </c:pt>
                <c:pt idx="1">
                  <c:v>41.93333333333333</c:v>
                </c:pt>
                <c:pt idx="2">
                  <c:v>42.86666666666667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'Parts 2 and 3 Ramping Exercise'!$B$27</c:f>
              <c:strCache>
                <c:ptCount val="1"/>
                <c:pt idx="0">
                  <c:v>Day-ahead forecast</c:v>
                </c:pt>
              </c:strCache>
            </c:strRef>
          </c:tx>
          <c:spPr>
            <a:ln>
              <a:prstDash val="sysDash"/>
            </a:ln>
          </c:spPr>
          <c:marker>
            <c:symbol val="square"/>
            <c:size val="4"/>
          </c:marker>
          <c:dLbls>
            <c:dLbl>
              <c:idx val="0"/>
              <c:layout>
                <c:manualLayout>
                  <c:x val="0.0779506823409"/>
                  <c:y val="0.0842329761367484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/>
                        </a:solidFill>
                      </a:rPr>
                      <a:t>-3.91%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0727965933217"/>
                  <c:y val="-0.14309617193795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tx2"/>
                        </a:solidFill>
                      </a:rPr>
                      <a:t>20.18%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delete val="1"/>
            </c:dLbl>
            <c:txPr>
              <a:bodyPr/>
              <a:lstStyle/>
              <a:p>
                <a:pPr>
                  <a:defRPr>
                    <a:solidFill>
                      <a:schemeClr val="tx2"/>
                    </a:solidFill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'Parts 2 and 3 Ramping Exercise'!$A$32:$A$34</c:f>
              <c:numCache>
                <c:formatCode>General</c:formatCode>
                <c:ptCount val="3"/>
                <c:pt idx="0">
                  <c:v>5.0</c:v>
                </c:pt>
                <c:pt idx="1">
                  <c:v>6.0</c:v>
                </c:pt>
                <c:pt idx="2">
                  <c:v>7.0</c:v>
                </c:pt>
              </c:numCache>
            </c:numRef>
          </c:cat>
          <c:val>
            <c:numRef>
              <c:f>'Parts 2 and 3 Ramping Exercise'!$B$32:$B$34</c:f>
              <c:numCache>
                <c:formatCode>0.00</c:formatCode>
                <c:ptCount val="3"/>
                <c:pt idx="0">
                  <c:v>16.85467948668714</c:v>
                </c:pt>
                <c:pt idx="1">
                  <c:v>5.13563244695154</c:v>
                </c:pt>
                <c:pt idx="2">
                  <c:v>65.66436755304851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4186040"/>
        <c:axId val="-2127762008"/>
      </c:lineChart>
      <c:catAx>
        <c:axId val="2144186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Operating hour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127762008"/>
        <c:crossesAt val="-0.14"/>
        <c:auto val="1"/>
        <c:lblAlgn val="ctr"/>
        <c:lblOffset val="100"/>
        <c:noMultiLvlLbl val="0"/>
      </c:catAx>
      <c:valAx>
        <c:axId val="-2127762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Wind</a:t>
                </a:r>
                <a:r>
                  <a:rPr lang="en-US" b="0" baseline="0"/>
                  <a:t> Output </a:t>
                </a:r>
                <a:r>
                  <a:rPr lang="en-US" b="0"/>
                  <a:t>(MW)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1441860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chart" Target="../charts/chart2.xml"/><Relationship Id="rId6" Type="http://schemas.openxmlformats.org/officeDocument/2006/relationships/chart" Target="../charts/chart3.xml"/><Relationship Id="rId1" Type="http://schemas.openxmlformats.org/officeDocument/2006/relationships/chart" Target="../charts/chart1.xm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284935</xdr:colOff>
      <xdr:row>54</xdr:row>
      <xdr:rowOff>26168</xdr:rowOff>
    </xdr:from>
    <xdr:to>
      <xdr:col>8</xdr:col>
      <xdr:colOff>1635761</xdr:colOff>
      <xdr:row>75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66675</xdr:rowOff>
    </xdr:from>
    <xdr:to>
      <xdr:col>4</xdr:col>
      <xdr:colOff>27248</xdr:colOff>
      <xdr:row>53</xdr:row>
      <xdr:rowOff>25833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4"/>
            <xdr:cNvSpPr txBox="1"/>
          </xdr:nvSpPr>
          <xdr:spPr>
            <a:xfrm>
              <a:off x="0" y="9658350"/>
              <a:ext cx="4380173" cy="53065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14:m>
                <m:oMath xmlns:m="http://schemas.openxmlformats.org/officeDocument/2006/math" xmlns="">
                  <m:sSub>
                    <m:sSubPr>
                      <m:ctrlPr>
                        <a:rPr lang="en-US" sz="1400" i="1">
                          <a:latin typeface="Cambria Math"/>
                        </a:rPr>
                      </m:ctrlPr>
                    </m:sSubPr>
                    <m:e>
                      <m:r>
                        <a:rPr lang="en-US" sz="1400" i="1">
                          <a:latin typeface="Cambria Math"/>
                        </a:rPr>
                        <m:t>𝑓</m:t>
                      </m:r>
                    </m:e>
                    <m:sub>
                      <m:r>
                        <a:rPr lang="en-US" sz="1400" i="1">
                          <a:latin typeface="Cambria Math"/>
                        </a:rPr>
                        <m:t>𝑖</m:t>
                      </m:r>
                    </m:sub>
                  </m:sSub>
                  <m:r>
                    <a:rPr lang="en-US" sz="1400" i="1">
                      <a:latin typeface="Cambria Math"/>
                    </a:rPr>
                    <m:t>=</m:t>
                  </m:r>
                </m:oMath>
              </a14:m>
              <a:r>
                <a:rPr lang="en-US" sz="1400"/>
                <a:t> forecast</a:t>
              </a:r>
            </a:p>
            <a:p>
              <a14:m>
                <m:oMath xmlns:m="http://schemas.openxmlformats.org/officeDocument/2006/math" xmlns="">
                  <m:sSub>
                    <m:sSubPr>
                      <m:ctrlPr>
                        <a:rPr lang="en-US" sz="1400" i="1">
                          <a:latin typeface="Cambria Math"/>
                        </a:rPr>
                      </m:ctrlPr>
                    </m:sSubPr>
                    <m:e>
                      <m:r>
                        <a:rPr lang="en-US" sz="1400" i="1">
                          <a:latin typeface="Cambria Math"/>
                        </a:rPr>
                        <m:t>𝑚</m:t>
                      </m:r>
                    </m:e>
                    <m:sub>
                      <m:r>
                        <a:rPr lang="en-US" sz="1400" i="1">
                          <a:latin typeface="Cambria Math"/>
                        </a:rPr>
                        <m:t>𝑖</m:t>
                      </m:r>
                    </m:sub>
                  </m:sSub>
                  <m:r>
                    <a:rPr lang="en-US" sz="1400" b="0" i="1">
                      <a:latin typeface="Cambria Math"/>
                    </a:rPr>
                    <m:t>=</m:t>
                  </m:r>
                </m:oMath>
              </a14:m>
              <a:r>
                <a:rPr lang="en-US" sz="1400"/>
                <a:t> actual generation</a:t>
              </a:r>
            </a:p>
          </xdr:txBody>
        </xdr:sp>
      </mc:Choice>
      <mc:Fallback xmlns="">
        <xdr:sp macro="" textlink="">
          <xdr:nvSpPr>
            <xdr:cNvPr id="3" name="TextBox 4"/>
            <xdr:cNvSpPr txBox="1"/>
          </xdr:nvSpPr>
          <xdr:spPr>
            <a:xfrm>
              <a:off x="0" y="9658350"/>
              <a:ext cx="4380173" cy="530658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sz="1400" i="0">
                  <a:latin typeface="Cambria Math"/>
                </a:rPr>
                <a:t>𝑓_𝑖=</a:t>
              </a:r>
              <a:r>
                <a:rPr lang="en-US" sz="1400"/>
                <a:t> forecast</a:t>
              </a:r>
            </a:p>
            <a:p>
              <a:r>
                <a:rPr lang="en-US" sz="1400" i="0">
                  <a:latin typeface="Cambria Math"/>
                </a:rPr>
                <a:t>𝑚_𝑖</a:t>
              </a:r>
              <a:r>
                <a:rPr lang="en-US" sz="1400" b="0" i="0">
                  <a:latin typeface="Cambria Math"/>
                </a:rPr>
                <a:t>=</a:t>
              </a:r>
              <a:r>
                <a:rPr lang="en-US" sz="1400"/>
                <a:t> actual generation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43</xdr:row>
      <xdr:rowOff>102053</xdr:rowOff>
    </xdr:from>
    <xdr:to>
      <xdr:col>0</xdr:col>
      <xdr:colOff>1619462</xdr:colOff>
      <xdr:row>45</xdr:row>
      <xdr:rowOff>222703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5576" b="38840"/>
        <a:stretch/>
      </xdr:blipFill>
      <xdr:spPr>
        <a:xfrm>
          <a:off x="0" y="8143874"/>
          <a:ext cx="1614926" cy="623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146957</xdr:rowOff>
    </xdr:from>
    <xdr:to>
      <xdr:col>0</xdr:col>
      <xdr:colOff>1619462</xdr:colOff>
      <xdr:row>42</xdr:row>
      <xdr:rowOff>42183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27244" b="37172"/>
        <a:stretch/>
      </xdr:blipFill>
      <xdr:spPr>
        <a:xfrm>
          <a:off x="0" y="7209064"/>
          <a:ext cx="1614926" cy="6300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28575</xdr:rowOff>
    </xdr:from>
    <xdr:to>
      <xdr:col>0</xdr:col>
      <xdr:colOff>1224749</xdr:colOff>
      <xdr:row>50</xdr:row>
      <xdr:rowOff>104454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001125"/>
          <a:ext cx="1219306" cy="695004"/>
        </a:xfrm>
        <a:prstGeom prst="rect">
          <a:avLst/>
        </a:prstGeom>
      </xdr:spPr>
    </xdr:pic>
    <xdr:clientData/>
  </xdr:twoCellAnchor>
  <xdr:twoCellAnchor>
    <xdr:from>
      <xdr:col>9</xdr:col>
      <xdr:colOff>206738</xdr:colOff>
      <xdr:row>54</xdr:row>
      <xdr:rowOff>14785</xdr:rowOff>
    </xdr:from>
    <xdr:to>
      <xdr:col>12</xdr:col>
      <xdr:colOff>995680</xdr:colOff>
      <xdr:row>75</xdr:row>
      <xdr:rowOff>60960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265340</xdr:colOff>
      <xdr:row>31</xdr:row>
      <xdr:rowOff>205922</xdr:rowOff>
    </xdr:from>
    <xdr:to>
      <xdr:col>9</xdr:col>
      <xdr:colOff>0</xdr:colOff>
      <xdr:row>52</xdr:row>
      <xdr:rowOff>145143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1216028</xdr:colOff>
      <xdr:row>0</xdr:row>
      <xdr:rowOff>0</xdr:rowOff>
    </xdr:from>
    <xdr:to>
      <xdr:col>6</xdr:col>
      <xdr:colOff>1195917</xdr:colOff>
      <xdr:row>10</xdr:row>
      <xdr:rowOff>148167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1174751</xdr:colOff>
      <xdr:row>11</xdr:row>
      <xdr:rowOff>88899</xdr:rowOff>
    </xdr:from>
    <xdr:to>
      <xdr:col>6</xdr:col>
      <xdr:colOff>1195918</xdr:colOff>
      <xdr:row>23</xdr:row>
      <xdr:rowOff>63498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:H30" totalsRowShown="0" headerRowDxfId="16">
  <tableColumns count="8">
    <tableColumn id="1" name="Operating hour" dataDxfId="15"/>
    <tableColumn id="4" name=" Persistence Forecast (Hour-ahead)" dataDxfId="14"/>
    <tableColumn id="2" name="Day-ahead forecast" dataDxfId="13"/>
    <tableColumn id="9" name="Hour-ahead forecast" dataDxfId="12"/>
    <tableColumn id="3" name="Actual generation" dataDxfId="11"/>
    <tableColumn id="15" name="Error (MW)" dataDxfId="10" dataCellStyle="Calculation">
      <calculatedColumnFormula>Table1[[#This Row],[ Persistence Forecast (Hour-ahead)]]-Table1[[#This Row],[Actual generation]]</calculatedColumnFormula>
    </tableColumn>
    <tableColumn id="16" name="Absolute value of error (MW)" dataDxfId="9" dataCellStyle="Calculation">
      <calculatedColumnFormula>ABS(Table1[[#This Row],[Error (MW)]])</calculatedColumnFormula>
    </tableColumn>
    <tableColumn id="17" name="Squared error (MW2)" dataDxfId="8" dataCellStyle="Calculation">
      <calculatedColumnFormula>Table1[[#This Row],[Error (MW)]]^2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7:I51" totalsRowShown="0" headerRowCellStyle="Normal" dataCellStyle="Normal">
  <tableColumns count="9">
    <tableColumn id="1" name="Operating hour" dataCellStyle="Normal"/>
    <tableColumn id="2" name="Day-ahead forecast" dataDxfId="7" dataCellStyle="Normal"/>
    <tableColumn id="3" name="Hour-ahead forecast" dataDxfId="6" dataCellStyle="Normal"/>
    <tableColumn id="4" name="Actual output" dataDxfId="5" dataCellStyle="Normal"/>
    <tableColumn id="9" name="Persistence forecast" dataDxfId="4" dataCellStyle="Normal"/>
    <tableColumn id="7" name="Day-ahead ramp forecast" dataDxfId="3" dataCellStyle="Normal"/>
    <tableColumn id="10" name="Hour-ahead ramp forecast" dataDxfId="2" dataCellStyle="Normal"/>
    <tableColumn id="12" name="Actual ramp" dataDxfId="1" dataCellStyle="Normal"/>
    <tableColumn id="11" name="Persistence ramp forecast" dataDxfId="0" dataCellStyle="Normal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</sheetPr>
  <dimension ref="A1:N56"/>
  <sheetViews>
    <sheetView tabSelected="1" zoomScale="75" zoomScaleNormal="75" zoomScalePageLayoutView="75" workbookViewId="0">
      <selection activeCell="I5" sqref="I5:K5"/>
    </sheetView>
  </sheetViews>
  <sheetFormatPr baseColWidth="10" defaultColWidth="8.83203125" defaultRowHeight="14" x14ac:dyDescent="0"/>
  <cols>
    <col min="1" max="1" width="37.33203125" bestFit="1" customWidth="1"/>
    <col min="2" max="2" width="26.33203125" bestFit="1" customWidth="1"/>
    <col min="3" max="3" width="24.5" bestFit="1" customWidth="1"/>
    <col min="4" max="4" width="25.83203125" bestFit="1" customWidth="1"/>
    <col min="5" max="8" width="21.83203125" customWidth="1"/>
    <col min="9" max="11" width="28.6640625" customWidth="1"/>
    <col min="12" max="14" width="31.6640625" customWidth="1"/>
    <col min="15" max="15" width="21.83203125" customWidth="1"/>
  </cols>
  <sheetData>
    <row r="1" spans="1:14" ht="30" customHeight="1">
      <c r="A1" s="13" t="s">
        <v>20</v>
      </c>
    </row>
    <row r="5" spans="1:14" ht="26" thickBot="1">
      <c r="A5" s="24"/>
      <c r="B5" s="69" t="s">
        <v>21</v>
      </c>
      <c r="C5" s="70"/>
      <c r="D5" s="70"/>
      <c r="E5" s="70"/>
      <c r="F5" s="66" t="s">
        <v>27</v>
      </c>
      <c r="G5" s="67"/>
      <c r="H5" s="68"/>
      <c r="I5" s="59" t="s">
        <v>25</v>
      </c>
      <c r="J5" s="60"/>
      <c r="K5" s="61"/>
      <c r="L5" s="62" t="s">
        <v>31</v>
      </c>
      <c r="M5" s="63"/>
      <c r="N5" s="64"/>
    </row>
    <row r="6" spans="1:14" s="38" customFormat="1" ht="36" customHeight="1" thickTop="1">
      <c r="A6" s="34" t="s">
        <v>0</v>
      </c>
      <c r="B6" s="49" t="s">
        <v>26</v>
      </c>
      <c r="C6" s="50" t="s">
        <v>1</v>
      </c>
      <c r="D6" s="52" t="s">
        <v>7</v>
      </c>
      <c r="E6" s="51" t="s">
        <v>2</v>
      </c>
      <c r="F6" s="35" t="s">
        <v>22</v>
      </c>
      <c r="G6" s="36" t="s">
        <v>23</v>
      </c>
      <c r="H6" s="37" t="s">
        <v>24</v>
      </c>
      <c r="I6" s="39" t="s">
        <v>22</v>
      </c>
      <c r="J6" s="40" t="s">
        <v>23</v>
      </c>
      <c r="K6" s="41" t="s">
        <v>24</v>
      </c>
      <c r="L6" s="39" t="s">
        <v>22</v>
      </c>
      <c r="M6" s="40" t="s">
        <v>23</v>
      </c>
      <c r="N6" s="41" t="s">
        <v>24</v>
      </c>
    </row>
    <row r="7" spans="1:14" ht="15">
      <c r="A7" s="25">
        <v>1</v>
      </c>
      <c r="B7" s="29"/>
      <c r="C7" s="27">
        <v>28.521158787639237</v>
      </c>
      <c r="D7" s="28">
        <v>54.5004138527283</v>
      </c>
      <c r="E7" s="28">
        <v>68.933333333333337</v>
      </c>
      <c r="F7" s="33"/>
      <c r="G7" s="33"/>
      <c r="H7" s="33"/>
      <c r="I7" s="42"/>
      <c r="J7" s="15"/>
      <c r="K7" s="43"/>
      <c r="L7" s="42"/>
      <c r="M7" s="15"/>
      <c r="N7" s="43"/>
    </row>
    <row r="8" spans="1:14" ht="15">
      <c r="A8" s="25">
        <v>2</v>
      </c>
      <c r="B8" s="29">
        <v>68.933333333333337</v>
      </c>
      <c r="C8" s="27">
        <v>40</v>
      </c>
      <c r="D8" s="28">
        <v>65.242857142857147</v>
      </c>
      <c r="E8" s="28">
        <v>79.266666666666666</v>
      </c>
      <c r="F8" s="33">
        <f>Table1[[#This Row],[ Persistence Forecast (Hour-ahead)]]-Table1[[#This Row],[Actual generation]]</f>
        <v>-10.333333333333329</v>
      </c>
      <c r="G8" s="33">
        <f>ABS(Table1[[#This Row],[Error (MW)]])</f>
        <v>10.333333333333329</v>
      </c>
      <c r="H8" s="33">
        <f>Table1[[#This Row],[Error (MW)]]^2</f>
        <v>106.77777777777769</v>
      </c>
      <c r="I8" s="42"/>
      <c r="J8" s="15"/>
      <c r="K8" s="43"/>
      <c r="L8" s="42"/>
      <c r="M8" s="15"/>
      <c r="N8" s="43"/>
    </row>
    <row r="9" spans="1:14" ht="15">
      <c r="A9" s="25">
        <v>3</v>
      </c>
      <c r="B9" s="29">
        <v>79.266666666666666</v>
      </c>
      <c r="C9" s="27">
        <v>38.166446690649401</v>
      </c>
      <c r="D9" s="28">
        <v>63.688016675231921</v>
      </c>
      <c r="E9" s="28">
        <v>77.86666666666666</v>
      </c>
      <c r="F9" s="33">
        <f>Table1[[#This Row],[ Persistence Forecast (Hour-ahead)]]-Table1[[#This Row],[Actual generation]]</f>
        <v>1.4000000000000057</v>
      </c>
      <c r="G9" s="33">
        <f>ABS(Table1[[#This Row],[Error (MW)]])</f>
        <v>1.4000000000000057</v>
      </c>
      <c r="H9" s="33">
        <f>Table1[[#This Row],[Error (MW)]]^2</f>
        <v>1.960000000000016</v>
      </c>
      <c r="I9" s="42"/>
      <c r="J9" s="15"/>
      <c r="K9" s="43"/>
      <c r="L9" s="42"/>
      <c r="M9" s="15"/>
      <c r="N9" s="43"/>
    </row>
    <row r="10" spans="1:14" ht="15">
      <c r="A10" s="25">
        <v>4</v>
      </c>
      <c r="B10" s="29">
        <v>77.86666666666666</v>
      </c>
      <c r="C10" s="27">
        <v>34.422084677029247</v>
      </c>
      <c r="D10" s="28">
        <v>59.693601670367585</v>
      </c>
      <c r="E10" s="28">
        <v>73.733333333333334</v>
      </c>
      <c r="F10" s="33">
        <f>Table1[[#This Row],[ Persistence Forecast (Hour-ahead)]]-Table1[[#This Row],[Actual generation]]</f>
        <v>4.1333333333333258</v>
      </c>
      <c r="G10" s="33">
        <f>ABS(Table1[[#This Row],[Error (MW)]])</f>
        <v>4.1333333333333258</v>
      </c>
      <c r="H10" s="33">
        <f>Table1[[#This Row],[Error (MW)]]^2</f>
        <v>17.084444444444383</v>
      </c>
      <c r="I10" s="42"/>
      <c r="J10" s="15"/>
      <c r="K10" s="43"/>
      <c r="L10" s="42"/>
      <c r="M10" s="15"/>
      <c r="N10" s="43"/>
    </row>
    <row r="11" spans="1:14" ht="15">
      <c r="A11" s="25">
        <v>5</v>
      </c>
      <c r="B11" s="29">
        <v>73.733333333333334</v>
      </c>
      <c r="C11" s="27">
        <v>16.854679486687139</v>
      </c>
      <c r="D11" s="28">
        <v>41.462385530959693</v>
      </c>
      <c r="E11" s="28">
        <v>55.133333333333333</v>
      </c>
      <c r="F11" s="33">
        <f>Table1[[#This Row],[ Persistence Forecast (Hour-ahead)]]-Table1[[#This Row],[Actual generation]]</f>
        <v>18.600000000000001</v>
      </c>
      <c r="G11" s="33">
        <f>ABS(Table1[[#This Row],[Error (MW)]])</f>
        <v>18.600000000000001</v>
      </c>
      <c r="H11" s="33">
        <f>Table1[[#This Row],[Error (MW)]]^2</f>
        <v>345.96000000000004</v>
      </c>
      <c r="I11" s="42"/>
      <c r="J11" s="15"/>
      <c r="K11" s="43"/>
      <c r="L11" s="42"/>
      <c r="M11" s="15"/>
      <c r="N11" s="43"/>
    </row>
    <row r="12" spans="1:14" ht="15">
      <c r="A12" s="25">
        <v>6</v>
      </c>
      <c r="B12" s="29">
        <v>55.133333333333333</v>
      </c>
      <c r="C12" s="27">
        <v>5.13563244695154</v>
      </c>
      <c r="D12" s="28">
        <v>28.79129730248269</v>
      </c>
      <c r="E12" s="28">
        <v>41.93333333333333</v>
      </c>
      <c r="F12" s="33">
        <f>Table1[[#This Row],[ Persistence Forecast (Hour-ahead)]]-Table1[[#This Row],[Actual generation]]</f>
        <v>13.200000000000003</v>
      </c>
      <c r="G12" s="33">
        <f>ABS(Table1[[#This Row],[Error (MW)]])</f>
        <v>13.200000000000003</v>
      </c>
      <c r="H12" s="33">
        <f>Table1[[#This Row],[Error (MW)]]^2</f>
        <v>174.24000000000007</v>
      </c>
      <c r="I12" s="42"/>
      <c r="J12" s="15"/>
      <c r="K12" s="43"/>
      <c r="L12" s="42"/>
      <c r="M12" s="15"/>
      <c r="N12" s="43"/>
    </row>
    <row r="13" spans="1:14" ht="15">
      <c r="A13" s="25">
        <v>7</v>
      </c>
      <c r="B13" s="29">
        <v>41.93333333333333</v>
      </c>
      <c r="C13" s="27">
        <v>65.664367553048507</v>
      </c>
      <c r="D13" s="28">
        <v>51.008702697517322</v>
      </c>
      <c r="E13" s="28">
        <v>42.866666666666667</v>
      </c>
      <c r="F13" s="33">
        <f>Table1[[#This Row],[ Persistence Forecast (Hour-ahead)]]-Table1[[#This Row],[Actual generation]]</f>
        <v>-0.93333333333333712</v>
      </c>
      <c r="G13" s="33">
        <f>ABS(Table1[[#This Row],[Error (MW)]])</f>
        <v>0.93333333333333712</v>
      </c>
      <c r="H13" s="33">
        <f>Table1[[#This Row],[Error (MW)]]^2</f>
        <v>0.87111111111111816</v>
      </c>
      <c r="I13" s="42"/>
      <c r="J13" s="15"/>
      <c r="K13" s="43"/>
      <c r="L13" s="42"/>
      <c r="M13" s="15"/>
      <c r="N13" s="43"/>
    </row>
    <row r="14" spans="1:14" ht="15">
      <c r="A14" s="25">
        <v>8</v>
      </c>
      <c r="B14" s="29">
        <v>42.866666666666667</v>
      </c>
      <c r="C14" s="27">
        <v>82.611987179979536</v>
      </c>
      <c r="D14" s="28">
        <v>58.004281135706975</v>
      </c>
      <c r="E14" s="28">
        <v>44.333333333333336</v>
      </c>
      <c r="F14" s="33">
        <f>Table1[[#This Row],[ Persistence Forecast (Hour-ahead)]]-Table1[[#This Row],[Actual generation]]</f>
        <v>-1.4666666666666686</v>
      </c>
      <c r="G14" s="33">
        <f>ABS(Table1[[#This Row],[Error (MW)]])</f>
        <v>1.4666666666666686</v>
      </c>
      <c r="H14" s="33">
        <f>Table1[[#This Row],[Error (MW)]]^2</f>
        <v>2.1511111111111165</v>
      </c>
      <c r="I14" s="42"/>
      <c r="J14" s="15"/>
      <c r="K14" s="43"/>
      <c r="L14" s="42"/>
      <c r="M14" s="15"/>
      <c r="N14" s="43"/>
    </row>
    <row r="15" spans="1:14" ht="15">
      <c r="A15" s="25">
        <v>9</v>
      </c>
      <c r="B15" s="29">
        <v>44.333333333333336</v>
      </c>
      <c r="C15" s="27">
        <v>88.844581989637419</v>
      </c>
      <c r="D15" s="28">
        <v>63.573064996299081</v>
      </c>
      <c r="E15" s="28">
        <v>49.533333333333331</v>
      </c>
      <c r="F15" s="33">
        <f>Table1[[#This Row],[ Persistence Forecast (Hour-ahead)]]-Table1[[#This Row],[Actual generation]]</f>
        <v>-5.1999999999999957</v>
      </c>
      <c r="G15" s="33">
        <f>ABS(Table1[[#This Row],[Error (MW)]])</f>
        <v>5.1999999999999957</v>
      </c>
      <c r="H15" s="33">
        <f>Table1[[#This Row],[Error (MW)]]^2</f>
        <v>27.039999999999957</v>
      </c>
      <c r="I15" s="42"/>
      <c r="J15" s="15"/>
      <c r="K15" s="43"/>
      <c r="L15" s="42"/>
      <c r="M15" s="15"/>
      <c r="N15" s="43"/>
    </row>
    <row r="16" spans="1:14" ht="15">
      <c r="A16" s="25">
        <v>10</v>
      </c>
      <c r="B16" s="29">
        <v>49.533333333333331</v>
      </c>
      <c r="C16" s="27">
        <v>59.443892640806737</v>
      </c>
      <c r="D16" s="28">
        <v>40.644247371716695</v>
      </c>
      <c r="E16" s="28">
        <v>30.2</v>
      </c>
      <c r="F16" s="33">
        <f>Table1[[#This Row],[ Persistence Forecast (Hour-ahead)]]-Table1[[#This Row],[Actual generation]]</f>
        <v>19.333333333333332</v>
      </c>
      <c r="G16" s="33">
        <f>ABS(Table1[[#This Row],[Error (MW)]])</f>
        <v>19.333333333333332</v>
      </c>
      <c r="H16" s="33">
        <f>Table1[[#This Row],[Error (MW)]]^2</f>
        <v>373.77777777777771</v>
      </c>
      <c r="I16" s="42"/>
      <c r="J16" s="15"/>
      <c r="K16" s="43"/>
      <c r="L16" s="42"/>
      <c r="M16" s="15"/>
      <c r="N16" s="43"/>
    </row>
    <row r="17" spans="1:14" ht="15">
      <c r="A17" s="25">
        <v>11</v>
      </c>
      <c r="B17" s="29">
        <v>30.2</v>
      </c>
      <c r="C17" s="27">
        <v>58.930668129729263</v>
      </c>
      <c r="D17" s="28">
        <v>39.28238147490331</v>
      </c>
      <c r="E17" s="28">
        <v>28.366666666666667</v>
      </c>
      <c r="F17" s="33">
        <f>Table1[[#This Row],[ Persistence Forecast (Hour-ahead)]]-Table1[[#This Row],[Actual generation]]</f>
        <v>1.8333333333333321</v>
      </c>
      <c r="G17" s="33">
        <f>ABS(Table1[[#This Row],[Error (MW)]])</f>
        <v>1.8333333333333321</v>
      </c>
      <c r="H17" s="33">
        <f>Table1[[#This Row],[Error (MW)]]^2</f>
        <v>3.3611111111111067</v>
      </c>
      <c r="I17" s="42"/>
      <c r="J17" s="15"/>
      <c r="K17" s="43"/>
      <c r="L17" s="42"/>
      <c r="M17" s="15"/>
      <c r="N17" s="43"/>
    </row>
    <row r="18" spans="1:14" ht="15">
      <c r="A18" s="25">
        <v>12</v>
      </c>
      <c r="B18" s="29">
        <v>28.366666666666667</v>
      </c>
      <c r="C18" s="27">
        <v>90.008302315871703</v>
      </c>
      <c r="D18" s="28">
        <v>68.081536541382746</v>
      </c>
      <c r="E18" s="28">
        <v>55.9</v>
      </c>
      <c r="F18" s="33">
        <f>Table1[[#This Row],[ Persistence Forecast (Hour-ahead)]]-Table1[[#This Row],[Actual generation]]</f>
        <v>-27.533333333333331</v>
      </c>
      <c r="G18" s="33">
        <f>ABS(Table1[[#This Row],[Error (MW)]])</f>
        <v>27.533333333333331</v>
      </c>
      <c r="H18" s="33">
        <f>Table1[[#This Row],[Error (MW)]]^2</f>
        <v>758.08444444444433</v>
      </c>
      <c r="I18" s="42"/>
      <c r="J18" s="15"/>
      <c r="K18" s="43"/>
      <c r="L18" s="42"/>
      <c r="M18" s="15"/>
      <c r="N18" s="43"/>
    </row>
    <row r="19" spans="1:14" ht="15">
      <c r="A19" s="25">
        <v>13</v>
      </c>
      <c r="B19" s="29">
        <v>55.9</v>
      </c>
      <c r="C19" s="27">
        <v>97.608179813126725</v>
      </c>
      <c r="D19" s="28">
        <v>91.731492790402399</v>
      </c>
      <c r="E19" s="28">
        <v>88.466666666666669</v>
      </c>
      <c r="F19" s="33">
        <f>Table1[[#This Row],[ Persistence Forecast (Hour-ahead)]]-Table1[[#This Row],[Actual generation]]</f>
        <v>-32.56666666666667</v>
      </c>
      <c r="G19" s="33">
        <f>ABS(Table1[[#This Row],[Error (MW)]])</f>
        <v>32.56666666666667</v>
      </c>
      <c r="H19" s="33">
        <f>Table1[[#This Row],[Error (MW)]]^2</f>
        <v>1060.587777777778</v>
      </c>
      <c r="I19" s="42"/>
      <c r="J19" s="15"/>
      <c r="K19" s="43"/>
      <c r="L19" s="42"/>
      <c r="M19" s="15"/>
      <c r="N19" s="43"/>
    </row>
    <row r="20" spans="1:14" ht="15">
      <c r="A20" s="25">
        <v>14</v>
      </c>
      <c r="B20" s="29">
        <v>88.466666666666669</v>
      </c>
      <c r="C20" s="27">
        <v>121.37873932934211</v>
      </c>
      <c r="D20" s="28">
        <v>111.64240690333646</v>
      </c>
      <c r="E20" s="28">
        <v>106.23333333333333</v>
      </c>
      <c r="F20" s="33">
        <f>Table1[[#This Row],[ Persistence Forecast (Hour-ahead)]]-Table1[[#This Row],[Actual generation]]</f>
        <v>-17.766666666666666</v>
      </c>
      <c r="G20" s="33">
        <f>ABS(Table1[[#This Row],[Error (MW)]])</f>
        <v>17.766666666666666</v>
      </c>
      <c r="H20" s="33">
        <f>Table1[[#This Row],[Error (MW)]]^2</f>
        <v>315.65444444444444</v>
      </c>
      <c r="I20" s="42"/>
      <c r="J20" s="15"/>
      <c r="K20" s="43"/>
      <c r="L20" s="42"/>
      <c r="M20" s="15"/>
      <c r="N20" s="43"/>
    </row>
    <row r="21" spans="1:14" ht="15">
      <c r="A21" s="25">
        <v>15</v>
      </c>
      <c r="B21" s="29">
        <v>106.23333333333333</v>
      </c>
      <c r="C21" s="27">
        <v>130.71950170139121</v>
      </c>
      <c r="D21" s="28">
        <v>118.53553632192543</v>
      </c>
      <c r="E21" s="28">
        <v>111.76666666666667</v>
      </c>
      <c r="F21" s="33">
        <f>Table1[[#This Row],[ Persistence Forecast (Hour-ahead)]]-Table1[[#This Row],[Actual generation]]</f>
        <v>-5.5333333333333314</v>
      </c>
      <c r="G21" s="33">
        <f>ABS(Table1[[#This Row],[Error (MW)]])</f>
        <v>5.5333333333333314</v>
      </c>
      <c r="H21" s="33">
        <f>Table1[[#This Row],[Error (MW)]]^2</f>
        <v>30.617777777777757</v>
      </c>
      <c r="I21" s="42"/>
      <c r="J21" s="15"/>
      <c r="K21" s="43"/>
      <c r="L21" s="42"/>
      <c r="M21" s="15"/>
      <c r="N21" s="43"/>
    </row>
    <row r="22" spans="1:14" ht="15">
      <c r="A22" s="25">
        <v>16</v>
      </c>
      <c r="B22" s="29">
        <v>111.76666666666667</v>
      </c>
      <c r="C22" s="27">
        <v>93.247164965275445</v>
      </c>
      <c r="D22" s="28">
        <v>105.43113034474123</v>
      </c>
      <c r="E22" s="28">
        <v>112.2</v>
      </c>
      <c r="F22" s="33">
        <f>Table1[[#This Row],[ Persistence Forecast (Hour-ahead)]]-Table1[[#This Row],[Actual generation]]</f>
        <v>-0.43333333333333712</v>
      </c>
      <c r="G22" s="33">
        <f>ABS(Table1[[#This Row],[Error (MW)]])</f>
        <v>0.43333333333333712</v>
      </c>
      <c r="H22" s="33">
        <f>Table1[[#This Row],[Error (MW)]]^2</f>
        <v>0.18777777777778107</v>
      </c>
      <c r="I22" s="42"/>
      <c r="J22" s="15"/>
      <c r="K22" s="43"/>
      <c r="L22" s="42"/>
      <c r="M22" s="15"/>
      <c r="N22" s="43"/>
    </row>
    <row r="23" spans="1:14" ht="15">
      <c r="A23" s="25">
        <v>17</v>
      </c>
      <c r="B23" s="29">
        <v>112.2</v>
      </c>
      <c r="C23" s="27">
        <v>91.087927337324558</v>
      </c>
      <c r="D23" s="28">
        <v>100.8242597633302</v>
      </c>
      <c r="E23" s="28">
        <v>106.23333333333333</v>
      </c>
      <c r="F23" s="33">
        <f>Table1[[#This Row],[ Persistence Forecast (Hour-ahead)]]-Table1[[#This Row],[Actual generation]]</f>
        <v>5.9666666666666686</v>
      </c>
      <c r="G23" s="33">
        <f>ABS(Table1[[#This Row],[Error (MW)]])</f>
        <v>5.9666666666666686</v>
      </c>
      <c r="H23" s="33">
        <f>Table1[[#This Row],[Error (MW)]]^2</f>
        <v>35.60111111111113</v>
      </c>
      <c r="I23" s="42"/>
      <c r="J23" s="15"/>
      <c r="K23" s="43"/>
      <c r="L23" s="42"/>
      <c r="M23" s="15"/>
      <c r="N23" s="43"/>
    </row>
    <row r="24" spans="1:14" ht="15">
      <c r="A24" s="25">
        <v>18</v>
      </c>
      <c r="B24" s="29">
        <v>106.23333333333333</v>
      </c>
      <c r="C24" s="27">
        <v>84.791820186873281</v>
      </c>
      <c r="D24" s="28">
        <v>90.668507209597607</v>
      </c>
      <c r="E24" s="28">
        <v>93.933333333333337</v>
      </c>
      <c r="F24" s="33">
        <f>Table1[[#This Row],[ Persistence Forecast (Hour-ahead)]]-Table1[[#This Row],[Actual generation]]</f>
        <v>12.299999999999997</v>
      </c>
      <c r="G24" s="33">
        <f>ABS(Table1[[#This Row],[Error (MW)]])</f>
        <v>12.299999999999997</v>
      </c>
      <c r="H24" s="33">
        <f>Table1[[#This Row],[Error (MW)]]^2</f>
        <v>151.28999999999994</v>
      </c>
      <c r="I24" s="42"/>
      <c r="J24" s="15"/>
      <c r="K24" s="43"/>
      <c r="L24" s="42"/>
      <c r="M24" s="15"/>
      <c r="N24" s="43"/>
    </row>
    <row r="25" spans="1:14" ht="15">
      <c r="A25" s="25">
        <v>19</v>
      </c>
      <c r="B25" s="29">
        <v>93.933333333333337</v>
      </c>
      <c r="C25" s="27">
        <v>38.32503101746164</v>
      </c>
      <c r="D25" s="28">
        <v>60.251796791950589</v>
      </c>
      <c r="E25" s="28">
        <v>72.433333333333337</v>
      </c>
      <c r="F25" s="33">
        <f>Table1[[#This Row],[ Persistence Forecast (Hour-ahead)]]-Table1[[#This Row],[Actual generation]]</f>
        <v>21.5</v>
      </c>
      <c r="G25" s="33">
        <f>ABS(Table1[[#This Row],[Error (MW)]])</f>
        <v>21.5</v>
      </c>
      <c r="H25" s="33">
        <f>Table1[[#This Row],[Error (MW)]]^2</f>
        <v>462.25</v>
      </c>
      <c r="I25" s="42"/>
      <c r="J25" s="15"/>
      <c r="K25" s="43"/>
      <c r="L25" s="42"/>
      <c r="M25" s="15"/>
      <c r="N25" s="43"/>
    </row>
    <row r="26" spans="1:14" ht="15">
      <c r="A26" s="25">
        <v>20</v>
      </c>
      <c r="B26" s="29">
        <v>72.433333333333337</v>
      </c>
      <c r="C26" s="27">
        <v>34.83599853693741</v>
      </c>
      <c r="D26" s="28">
        <v>54.484285191763362</v>
      </c>
      <c r="E26" s="28">
        <v>65.400000000000006</v>
      </c>
      <c r="F26" s="33">
        <f>Table1[[#This Row],[ Persistence Forecast (Hour-ahead)]]-Table1[[#This Row],[Actual generation]]</f>
        <v>7.0333333333333314</v>
      </c>
      <c r="G26" s="33">
        <f>ABS(Table1[[#This Row],[Error (MW)]])</f>
        <v>7.0333333333333314</v>
      </c>
      <c r="H26" s="33">
        <f>Table1[[#This Row],[Error (MW)]]^2</f>
        <v>49.467777777777748</v>
      </c>
      <c r="I26" s="42"/>
      <c r="J26" s="15"/>
      <c r="K26" s="43"/>
      <c r="L26" s="42"/>
      <c r="M26" s="15"/>
      <c r="N26" s="43"/>
    </row>
    <row r="27" spans="1:14" ht="15">
      <c r="A27" s="25">
        <v>21</v>
      </c>
      <c r="B27" s="29">
        <v>65.400000000000006</v>
      </c>
      <c r="C27" s="27">
        <v>74.589440692526594</v>
      </c>
      <c r="D27" s="28">
        <v>93.389085961616644</v>
      </c>
      <c r="E27" s="28">
        <v>103.83333333333333</v>
      </c>
      <c r="F27" s="33">
        <f>Table1[[#This Row],[ Persistence Forecast (Hour-ahead)]]-Table1[[#This Row],[Actual generation]]</f>
        <v>-38.433333333333323</v>
      </c>
      <c r="G27" s="33">
        <f>ABS(Table1[[#This Row],[Error (MW)]])</f>
        <v>38.433333333333323</v>
      </c>
      <c r="H27" s="33">
        <f>Table1[[#This Row],[Error (MW)]]^2</f>
        <v>1477.1211111111104</v>
      </c>
      <c r="I27" s="42"/>
      <c r="J27" s="15"/>
      <c r="K27" s="43"/>
      <c r="L27" s="42"/>
      <c r="M27" s="15"/>
      <c r="N27" s="43"/>
    </row>
    <row r="28" spans="1:14" ht="15">
      <c r="A28" s="25">
        <v>22</v>
      </c>
      <c r="B28" s="29">
        <v>103.83333333333333</v>
      </c>
      <c r="C28" s="27">
        <v>195.80021997601725</v>
      </c>
      <c r="D28" s="28">
        <v>167.70722142000616</v>
      </c>
      <c r="E28" s="28">
        <v>152.1</v>
      </c>
      <c r="F28" s="33">
        <f>Table1[[#This Row],[ Persistence Forecast (Hour-ahead)]]-Table1[[#This Row],[Actual generation]]</f>
        <v>-48.266666666666666</v>
      </c>
      <c r="G28" s="33">
        <f>ABS(Table1[[#This Row],[Error (MW)]])</f>
        <v>48.266666666666666</v>
      </c>
      <c r="H28" s="33">
        <f>Table1[[#This Row],[Error (MW)]]^2</f>
        <v>2329.6711111111108</v>
      </c>
      <c r="I28" s="42"/>
      <c r="J28" s="15"/>
      <c r="K28" s="43"/>
      <c r="L28" s="42"/>
      <c r="M28" s="15"/>
      <c r="N28" s="43"/>
    </row>
    <row r="29" spans="1:14" ht="15">
      <c r="A29" s="25">
        <v>23</v>
      </c>
      <c r="B29" s="29">
        <v>152.1</v>
      </c>
      <c r="C29" s="27">
        <v>230.74256294762407</v>
      </c>
      <c r="D29" s="28">
        <v>200.22234390986574</v>
      </c>
      <c r="E29" s="28">
        <v>183.26666666666668</v>
      </c>
      <c r="F29" s="33">
        <f>Table1[[#This Row],[ Persistence Forecast (Hour-ahead)]]-Table1[[#This Row],[Actual generation]]</f>
        <v>-31.166666666666686</v>
      </c>
      <c r="G29" s="33">
        <f>ABS(Table1[[#This Row],[Error (MW)]])</f>
        <v>31.166666666666686</v>
      </c>
      <c r="H29" s="33">
        <f>Table1[[#This Row],[Error (MW)]]^2</f>
        <v>971.36111111111234</v>
      </c>
      <c r="I29" s="42"/>
      <c r="J29" s="15"/>
      <c r="K29" s="43"/>
      <c r="L29" s="42"/>
      <c r="M29" s="15"/>
      <c r="N29" s="43"/>
    </row>
    <row r="30" spans="1:14" ht="15">
      <c r="A30" s="26">
        <v>24</v>
      </c>
      <c r="B30" s="32">
        <v>183.26666666666668</v>
      </c>
      <c r="C30" s="30">
        <v>236.37884121236078</v>
      </c>
      <c r="D30" s="31">
        <v>210.39958614727172</v>
      </c>
      <c r="E30" s="31">
        <v>195.96666666666667</v>
      </c>
      <c r="F30" s="33">
        <f>Table1[[#This Row],[ Persistence Forecast (Hour-ahead)]]-Table1[[#This Row],[Actual generation]]</f>
        <v>-12.699999999999989</v>
      </c>
      <c r="G30" s="33">
        <f>ABS(Table1[[#This Row],[Error (MW)]])</f>
        <v>12.699999999999989</v>
      </c>
      <c r="H30" s="33">
        <f>Table1[[#This Row],[Error (MW)]]^2</f>
        <v>161.28999999999971</v>
      </c>
      <c r="I30" s="42"/>
      <c r="J30" s="15"/>
      <c r="K30" s="43"/>
      <c r="L30" s="42"/>
      <c r="M30" s="15"/>
      <c r="N30" s="43"/>
    </row>
    <row r="31" spans="1:14" ht="15" thickBot="1"/>
    <row r="32" spans="1:14" ht="26" thickBot="1">
      <c r="A32" s="71" t="s">
        <v>18</v>
      </c>
      <c r="B32" s="72"/>
      <c r="C32" s="72"/>
      <c r="D32" s="73"/>
    </row>
    <row r="33" spans="1:6" s="46" customFormat="1" ht="19" thickTop="1">
      <c r="A33" s="44"/>
      <c r="B33" s="53" t="s">
        <v>28</v>
      </c>
      <c r="C33" s="54" t="s">
        <v>29</v>
      </c>
      <c r="D33" s="55" t="s">
        <v>30</v>
      </c>
      <c r="E33" s="45"/>
    </row>
    <row r="34" spans="1:6" ht="18">
      <c r="A34" s="47" t="s">
        <v>41</v>
      </c>
      <c r="B34" s="9"/>
      <c r="C34" s="9"/>
      <c r="D34" s="11"/>
      <c r="E34" s="1"/>
    </row>
    <row r="35" spans="1:6" ht="18">
      <c r="A35" s="47" t="s">
        <v>42</v>
      </c>
      <c r="B35" s="9"/>
      <c r="C35" s="9"/>
      <c r="D35" s="11"/>
      <c r="E35" s="1"/>
    </row>
    <row r="36" spans="1:6" ht="19" thickBot="1">
      <c r="A36" s="48" t="s">
        <v>43</v>
      </c>
      <c r="B36" s="10"/>
      <c r="C36" s="10"/>
      <c r="D36" s="12"/>
      <c r="E36" s="1"/>
    </row>
    <row r="37" spans="1:6">
      <c r="B37" s="1"/>
      <c r="C37" s="1"/>
      <c r="D37" s="1"/>
      <c r="E37" s="1"/>
      <c r="F37" s="1"/>
    </row>
    <row r="38" spans="1:6" ht="18">
      <c r="A38" s="65" t="s">
        <v>6</v>
      </c>
      <c r="B38" s="65"/>
      <c r="C38" s="23"/>
      <c r="D38" s="4"/>
      <c r="E38" s="1"/>
      <c r="F38" s="1"/>
    </row>
    <row r="39" spans="1:6" ht="18">
      <c r="A39" s="5" t="s">
        <v>32</v>
      </c>
      <c r="B39" s="1"/>
      <c r="C39" s="1"/>
      <c r="D39" s="1"/>
      <c r="E39" s="1" t="s">
        <v>11</v>
      </c>
      <c r="F39" s="1"/>
    </row>
    <row r="40" spans="1:6" ht="18">
      <c r="A40" s="6"/>
      <c r="B40" s="1"/>
      <c r="C40" s="1"/>
      <c r="D40" s="1"/>
      <c r="E40" s="1"/>
      <c r="F40" s="1"/>
    </row>
    <row r="41" spans="1:6" ht="18">
      <c r="A41" s="6"/>
      <c r="B41" s="1"/>
      <c r="C41" s="1"/>
      <c r="D41" s="1"/>
      <c r="E41" s="1"/>
      <c r="F41" s="1"/>
    </row>
    <row r="42" spans="1:6" ht="18">
      <c r="A42" s="6"/>
      <c r="B42" s="1"/>
      <c r="C42" s="1"/>
      <c r="D42" s="1"/>
      <c r="E42" s="1"/>
      <c r="F42" s="1"/>
    </row>
    <row r="43" spans="1:6" ht="18">
      <c r="A43" s="5" t="s">
        <v>34</v>
      </c>
      <c r="B43" s="1"/>
      <c r="C43" s="1"/>
      <c r="D43" s="1"/>
      <c r="E43" s="1"/>
      <c r="F43" s="1"/>
    </row>
    <row r="44" spans="1:6" ht="18">
      <c r="A44" s="6"/>
      <c r="B44" s="1"/>
      <c r="C44" s="1"/>
      <c r="D44" s="1"/>
      <c r="E44" s="1"/>
      <c r="F44" s="1"/>
    </row>
    <row r="45" spans="1:6" ht="18">
      <c r="A45" s="6"/>
      <c r="B45" s="1"/>
      <c r="C45" s="1"/>
      <c r="D45" s="1"/>
      <c r="E45" s="1"/>
      <c r="F45" s="1"/>
    </row>
    <row r="46" spans="1:6" ht="18">
      <c r="A46" s="6"/>
      <c r="B46" s="1"/>
      <c r="C46" s="1"/>
      <c r="D46" s="1"/>
      <c r="E46" s="1"/>
      <c r="F46" s="1"/>
    </row>
    <row r="47" spans="1:6" ht="18">
      <c r="A47" s="7" t="s">
        <v>33</v>
      </c>
      <c r="B47" s="1"/>
      <c r="C47" s="1"/>
      <c r="D47" s="1"/>
      <c r="E47" s="1"/>
      <c r="F47" s="1"/>
    </row>
    <row r="48" spans="1:6" ht="18">
      <c r="A48" s="6"/>
      <c r="B48" s="1"/>
      <c r="C48" s="1"/>
      <c r="D48" s="1"/>
      <c r="E48" s="1"/>
      <c r="F48" s="1"/>
    </row>
    <row r="49" spans="2:6">
      <c r="B49" s="1"/>
      <c r="C49" s="1"/>
      <c r="D49" s="1"/>
      <c r="E49" s="1"/>
      <c r="F49" s="1"/>
    </row>
    <row r="50" spans="2:6">
      <c r="B50" s="1"/>
      <c r="C50" s="1"/>
      <c r="D50" s="1"/>
      <c r="E50" s="1"/>
      <c r="F50" s="1"/>
    </row>
    <row r="51" spans="2:6">
      <c r="B51" s="1"/>
      <c r="C51" s="1"/>
      <c r="D51" s="1"/>
      <c r="E51" s="1"/>
      <c r="F51" s="1"/>
    </row>
    <row r="52" spans="2:6">
      <c r="B52" s="1"/>
      <c r="C52" s="1"/>
      <c r="D52" s="1"/>
      <c r="E52" s="1"/>
      <c r="F52" s="1"/>
    </row>
    <row r="53" spans="2:6">
      <c r="B53" s="1"/>
      <c r="C53" s="1"/>
      <c r="D53" s="1"/>
      <c r="E53" s="1"/>
      <c r="F53" s="1"/>
    </row>
    <row r="54" spans="2:6">
      <c r="B54" s="1"/>
      <c r="C54" s="1"/>
      <c r="D54" s="1"/>
      <c r="E54" s="1"/>
      <c r="F54" s="1"/>
    </row>
    <row r="55" spans="2:6">
      <c r="B55" s="1"/>
      <c r="C55" s="1"/>
      <c r="D55" s="1"/>
      <c r="E55" s="1"/>
      <c r="F55" s="1"/>
    </row>
    <row r="56" spans="2:6">
      <c r="B56" s="1"/>
      <c r="C56" s="1"/>
      <c r="D56" s="1"/>
      <c r="E56" s="1"/>
      <c r="F56" s="1"/>
    </row>
  </sheetData>
  <mergeCells count="6">
    <mergeCell ref="I5:K5"/>
    <mergeCell ref="L5:N5"/>
    <mergeCell ref="A38:B38"/>
    <mergeCell ref="F5:H5"/>
    <mergeCell ref="B5:E5"/>
    <mergeCell ref="A32:D32"/>
  </mergeCells>
  <pageMargins left="0.7" right="0.7" top="0.75" bottom="0.75" header="0.3" footer="0.3"/>
  <pageSetup orientation="portrait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7" sqref="C17"/>
    </sheetView>
  </sheetViews>
  <sheetFormatPr baseColWidth="10" defaultColWidth="8.83203125" defaultRowHeight="14" x14ac:dyDescent="0"/>
  <cols>
    <col min="1" max="1" width="21.83203125" customWidth="1"/>
    <col min="2" max="2" width="25.33203125" bestFit="1" customWidth="1"/>
    <col min="3" max="3" width="24.5" bestFit="1" customWidth="1"/>
    <col min="4" max="4" width="25.83203125" bestFit="1" customWidth="1"/>
  </cols>
  <sheetData>
    <row r="1" spans="1:4" ht="20" thickBot="1">
      <c r="A1" s="74" t="s">
        <v>18</v>
      </c>
      <c r="B1" s="74"/>
      <c r="C1" s="74"/>
      <c r="D1" s="74"/>
    </row>
    <row r="2" spans="1:4" ht="19" thickTop="1">
      <c r="A2" s="8"/>
      <c r="B2" s="53" t="s">
        <v>28</v>
      </c>
      <c r="C2" s="54" t="s">
        <v>29</v>
      </c>
      <c r="D2" s="55" t="s">
        <v>30</v>
      </c>
    </row>
    <row r="3" spans="1:4" ht="18">
      <c r="A3" s="2" t="s">
        <v>3</v>
      </c>
      <c r="B3" s="9">
        <f>'Part 1 Forecast Error Exercise'!B34/300</f>
        <v>0</v>
      </c>
      <c r="C3" s="9">
        <f>'Part 1 Forecast Error Exercise'!C34/300</f>
        <v>0</v>
      </c>
      <c r="D3" s="9">
        <f>'Part 1 Forecast Error Exercise'!D34/300</f>
        <v>0</v>
      </c>
    </row>
    <row r="4" spans="1:4" ht="18">
      <c r="A4" s="2" t="s">
        <v>4</v>
      </c>
      <c r="B4" s="9">
        <f>'Part 1 Forecast Error Exercise'!B35/300</f>
        <v>0</v>
      </c>
      <c r="C4" s="9">
        <f>'Part 1 Forecast Error Exercise'!C35/300</f>
        <v>0</v>
      </c>
      <c r="D4" s="9">
        <f>'Part 1 Forecast Error Exercise'!D35/300</f>
        <v>0</v>
      </c>
    </row>
    <row r="5" spans="1:4" ht="19" thickBot="1">
      <c r="A5" s="3" t="s">
        <v>5</v>
      </c>
      <c r="B5" s="9">
        <f>'Part 1 Forecast Error Exercise'!B36/300</f>
        <v>0</v>
      </c>
      <c r="C5" s="9">
        <f>'Part 1 Forecast Error Exercise'!C36/300</f>
        <v>0</v>
      </c>
      <c r="D5" s="9">
        <f>'Part 1 Forecast Error Exercise'!D36/300</f>
        <v>0</v>
      </c>
    </row>
  </sheetData>
  <mergeCells count="1">
    <mergeCell ref="A1:D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/>
  </sheetPr>
  <dimension ref="A1:I51"/>
  <sheetViews>
    <sheetView zoomScale="90" zoomScaleNormal="90" zoomScalePageLayoutView="90" workbookViewId="0">
      <selection activeCell="I6" sqref="I6"/>
    </sheetView>
  </sheetViews>
  <sheetFormatPr baseColWidth="10" defaultColWidth="8.83203125" defaultRowHeight="14" x14ac:dyDescent="0"/>
  <cols>
    <col min="1" max="1" width="18.33203125" bestFit="1" customWidth="1"/>
    <col min="2" max="2" width="39.83203125" customWidth="1"/>
    <col min="3" max="3" width="25" customWidth="1"/>
    <col min="4" max="4" width="12.5" bestFit="1" customWidth="1"/>
    <col min="5" max="5" width="24.33203125" customWidth="1"/>
    <col min="6" max="6" width="23.5" bestFit="1" customWidth="1"/>
    <col min="7" max="7" width="24.5" bestFit="1" customWidth="1"/>
    <col min="8" max="8" width="11.5" bestFit="1" customWidth="1"/>
    <col min="9" max="9" width="24.1640625" bestFit="1" customWidth="1"/>
    <col min="10" max="10" width="10.5" bestFit="1" customWidth="1"/>
    <col min="11" max="11" width="11.5" bestFit="1" customWidth="1"/>
    <col min="12" max="12" width="12.1640625" bestFit="1" customWidth="1"/>
  </cols>
  <sheetData>
    <row r="1" spans="1:2" ht="112" customHeight="1">
      <c r="A1" s="77" t="s">
        <v>46</v>
      </c>
      <c r="B1" s="77"/>
    </row>
    <row r="2" spans="1:2" ht="39.75" customHeight="1">
      <c r="A2" s="78" t="s">
        <v>35</v>
      </c>
      <c r="B2" s="78"/>
    </row>
    <row r="3" spans="1:2" ht="15">
      <c r="A3" s="56" t="s">
        <v>13</v>
      </c>
      <c r="B3" s="13"/>
    </row>
    <row r="4" spans="1:2" ht="15">
      <c r="A4" s="56" t="s">
        <v>14</v>
      </c>
      <c r="B4" s="13"/>
    </row>
    <row r="5" spans="1:2" ht="15">
      <c r="A5" s="56" t="s">
        <v>15</v>
      </c>
      <c r="B5" s="13"/>
    </row>
    <row r="6" spans="1:2" ht="33.75" customHeight="1">
      <c r="A6" s="79" t="s">
        <v>40</v>
      </c>
      <c r="B6" s="79"/>
    </row>
    <row r="7" spans="1:2">
      <c r="A7" s="22"/>
      <c r="B7" s="22"/>
    </row>
    <row r="8" spans="1:2" ht="34" customHeight="1">
      <c r="A8" s="78" t="s">
        <v>36</v>
      </c>
      <c r="B8" s="78"/>
    </row>
    <row r="9" spans="1:2" ht="15">
      <c r="A9" s="56" t="s">
        <v>13</v>
      </c>
      <c r="B9" s="13"/>
    </row>
    <row r="10" spans="1:2" ht="15">
      <c r="A10" s="56" t="s">
        <v>14</v>
      </c>
      <c r="B10" s="13"/>
    </row>
    <row r="11" spans="1:2" ht="15">
      <c r="A11" s="56" t="s">
        <v>15</v>
      </c>
      <c r="B11" s="13"/>
    </row>
    <row r="12" spans="1:2" ht="33.75" customHeight="1">
      <c r="A12" s="79" t="s">
        <v>40</v>
      </c>
      <c r="B12" s="79"/>
    </row>
    <row r="13" spans="1:2">
      <c r="A13" s="22"/>
      <c r="B13" s="22"/>
    </row>
    <row r="14" spans="1:2" ht="97" customHeight="1">
      <c r="A14" s="81" t="s">
        <v>46</v>
      </c>
      <c r="B14" s="81"/>
    </row>
    <row r="15" spans="1:2" ht="47" customHeight="1">
      <c r="A15" s="80" t="s">
        <v>37</v>
      </c>
      <c r="B15" s="80"/>
    </row>
    <row r="16" spans="1:2" ht="15">
      <c r="A16" s="57" t="s">
        <v>19</v>
      </c>
      <c r="B16" s="13"/>
    </row>
    <row r="17" spans="1:9" ht="15">
      <c r="A17" s="57" t="s">
        <v>16</v>
      </c>
      <c r="B17" s="13"/>
    </row>
    <row r="18" spans="1:9" ht="34.5" customHeight="1">
      <c r="A18" s="79" t="s">
        <v>40</v>
      </c>
      <c r="B18" s="79"/>
    </row>
    <row r="24" spans="1:9" ht="20">
      <c r="A24" s="58" t="s">
        <v>38</v>
      </c>
    </row>
    <row r="26" spans="1:9" ht="29.25" customHeight="1">
      <c r="B26" s="75" t="s">
        <v>12</v>
      </c>
      <c r="C26" s="76"/>
      <c r="D26" s="76"/>
      <c r="E26" s="76"/>
      <c r="F26" s="75" t="s">
        <v>39</v>
      </c>
      <c r="G26" s="76"/>
      <c r="H26" s="76"/>
      <c r="I26" s="76"/>
    </row>
    <row r="27" spans="1:9">
      <c r="A27" t="s">
        <v>0</v>
      </c>
      <c r="B27" t="s">
        <v>1</v>
      </c>
      <c r="C27" t="s">
        <v>7</v>
      </c>
      <c r="D27" t="s">
        <v>17</v>
      </c>
      <c r="E27" t="s">
        <v>44</v>
      </c>
      <c r="F27" t="s">
        <v>9</v>
      </c>
      <c r="G27" t="s">
        <v>10</v>
      </c>
      <c r="H27" t="s">
        <v>8</v>
      </c>
      <c r="I27" t="s">
        <v>45</v>
      </c>
    </row>
    <row r="28" spans="1:9">
      <c r="A28">
        <v>1</v>
      </c>
      <c r="B28" s="1">
        <v>28.521158787639237</v>
      </c>
      <c r="C28" s="1">
        <v>54.5004138527283</v>
      </c>
      <c r="D28" s="1">
        <v>68.933333333333337</v>
      </c>
      <c r="E28" s="1"/>
      <c r="F28" s="14">
        <v>3.8262804041202546E-2</v>
      </c>
      <c r="G28" s="14">
        <v>3.5808144300429487E-2</v>
      </c>
      <c r="H28" s="14">
        <v>3.444444444444443E-2</v>
      </c>
      <c r="I28" s="14"/>
    </row>
    <row r="29" spans="1:9">
      <c r="A29">
        <v>2</v>
      </c>
      <c r="B29" s="1">
        <v>40</v>
      </c>
      <c r="C29" s="1">
        <v>65.242857142857147</v>
      </c>
      <c r="D29" s="1">
        <v>79.266666666666666</v>
      </c>
      <c r="E29" s="1">
        <v>68.933333333333337</v>
      </c>
      <c r="F29" s="14">
        <v>-6.1118443645019954E-3</v>
      </c>
      <c r="G29" s="14">
        <v>-5.1828015587507539E-3</v>
      </c>
      <c r="H29" s="14">
        <v>-4.6666666666666853E-3</v>
      </c>
      <c r="I29" s="14">
        <v>3.444444444444443E-2</v>
      </c>
    </row>
    <row r="30" spans="1:9">
      <c r="A30">
        <v>3</v>
      </c>
      <c r="B30" s="1">
        <v>38.166446690649401</v>
      </c>
      <c r="C30" s="1">
        <v>63.688016675231921</v>
      </c>
      <c r="D30" s="1">
        <v>77.86666666666666</v>
      </c>
      <c r="E30" s="1">
        <v>79.266666666666666</v>
      </c>
      <c r="F30" s="14">
        <v>-1.2481206712067181E-2</v>
      </c>
      <c r="G30" s="14">
        <v>-1.3314716682881122E-2</v>
      </c>
      <c r="H30" s="14">
        <v>-1.3777777777777752E-2</v>
      </c>
      <c r="I30" s="14">
        <v>-4.6666666666666853E-3</v>
      </c>
    </row>
    <row r="31" spans="1:9">
      <c r="A31">
        <v>4</v>
      </c>
      <c r="B31" s="1">
        <v>34.422084677029247</v>
      </c>
      <c r="C31" s="1">
        <v>59.693601670367585</v>
      </c>
      <c r="D31" s="1">
        <v>73.733333333333334</v>
      </c>
      <c r="E31" s="1">
        <v>77.86666666666666</v>
      </c>
      <c r="F31" s="14">
        <v>-5.855801730114036E-2</v>
      </c>
      <c r="G31" s="14">
        <v>-6.0770720464692972E-2</v>
      </c>
      <c r="H31" s="14">
        <v>-6.2000000000000006E-2</v>
      </c>
      <c r="I31" s="14">
        <v>-1.3777777777777752E-2</v>
      </c>
    </row>
    <row r="32" spans="1:9">
      <c r="A32" s="16">
        <v>5</v>
      </c>
      <c r="B32" s="18">
        <v>16.854679486687139</v>
      </c>
      <c r="C32" s="18">
        <v>41.462385530959693</v>
      </c>
      <c r="D32" s="18">
        <v>55.133333333333333</v>
      </c>
      <c r="E32" s="18">
        <v>73.733333333333334</v>
      </c>
      <c r="F32" s="20">
        <v>-3.9063490132452E-2</v>
      </c>
      <c r="G32" s="20">
        <v>-4.223696076159001E-2</v>
      </c>
      <c r="H32" s="20">
        <v>-4.4000000000000011E-2</v>
      </c>
      <c r="I32" s="20">
        <v>-6.2000000000000006E-2</v>
      </c>
    </row>
    <row r="33" spans="1:9">
      <c r="A33" s="16">
        <v>6</v>
      </c>
      <c r="B33" s="18">
        <v>5.13563244695154</v>
      </c>
      <c r="C33" s="18">
        <v>28.79129730248269</v>
      </c>
      <c r="D33" s="18">
        <v>41.93333333333333</v>
      </c>
      <c r="E33" s="18">
        <v>55.133333333333333</v>
      </c>
      <c r="F33" s="20">
        <v>0.20176245035365656</v>
      </c>
      <c r="G33" s="20">
        <v>7.4058017983448771E-2</v>
      </c>
      <c r="H33" s="20">
        <v>3.1111111111111239E-3</v>
      </c>
      <c r="I33" s="20">
        <v>-4.4000000000000011E-2</v>
      </c>
    </row>
    <row r="34" spans="1:9">
      <c r="A34" s="16">
        <v>7</v>
      </c>
      <c r="B34" s="18">
        <v>65.664367553048507</v>
      </c>
      <c r="C34" s="18">
        <v>51.008702697517322</v>
      </c>
      <c r="D34" s="18">
        <v>42.866666666666667</v>
      </c>
      <c r="E34" s="18">
        <v>41.93333333333333</v>
      </c>
      <c r="F34" s="20">
        <v>5.6492065423103428E-2</v>
      </c>
      <c r="G34" s="20">
        <v>2.3318594793965513E-2</v>
      </c>
      <c r="H34" s="20">
        <v>4.8888888888888949E-3</v>
      </c>
      <c r="I34" s="20">
        <v>3.1111111111111239E-3</v>
      </c>
    </row>
    <row r="35" spans="1:9">
      <c r="A35">
        <v>8</v>
      </c>
      <c r="B35" s="1">
        <v>82.611987179979536</v>
      </c>
      <c r="C35" s="1">
        <v>58.004281135706975</v>
      </c>
      <c r="D35" s="1">
        <v>44.333333333333336</v>
      </c>
      <c r="E35" s="1">
        <v>42.866666666666667</v>
      </c>
      <c r="F35" s="14">
        <v>2.0775316032192941E-2</v>
      </c>
      <c r="G35" s="14">
        <v>1.8562612868640353E-2</v>
      </c>
      <c r="H35" s="14">
        <v>1.7333333333333319E-2</v>
      </c>
      <c r="I35" s="14">
        <v>4.8888888888888949E-3</v>
      </c>
    </row>
    <row r="36" spans="1:9">
      <c r="A36">
        <v>9</v>
      </c>
      <c r="B36" s="1">
        <v>88.844581989637419</v>
      </c>
      <c r="C36" s="1">
        <v>63.573064996299081</v>
      </c>
      <c r="D36" s="1">
        <v>49.533333333333331</v>
      </c>
      <c r="E36" s="1">
        <v>44.333333333333336</v>
      </c>
      <c r="F36" s="14">
        <v>-9.8002297829435606E-2</v>
      </c>
      <c r="G36" s="14">
        <v>-7.6429392081941286E-2</v>
      </c>
      <c r="H36" s="14">
        <v>-6.4444444444444443E-2</v>
      </c>
      <c r="I36" s="14">
        <v>1.7333333333333319E-2</v>
      </c>
    </row>
    <row r="37" spans="1:9">
      <c r="A37">
        <v>10</v>
      </c>
      <c r="B37" s="1">
        <v>59.443892640806737</v>
      </c>
      <c r="C37" s="1">
        <v>40.644247371716695</v>
      </c>
      <c r="D37" s="1">
        <v>30.2</v>
      </c>
      <c r="E37" s="1">
        <v>49.533333333333331</v>
      </c>
      <c r="F37" s="14">
        <v>-1.710748370258249E-3</v>
      </c>
      <c r="G37" s="14">
        <v>-4.5395529893779481E-3</v>
      </c>
      <c r="H37" s="14">
        <v>-6.1111111111111071E-3</v>
      </c>
      <c r="I37" s="14">
        <v>-6.4444444444444443E-2</v>
      </c>
    </row>
    <row r="38" spans="1:9">
      <c r="A38">
        <v>11</v>
      </c>
      <c r="B38" s="1">
        <v>58.930668129729263</v>
      </c>
      <c r="C38" s="1">
        <v>39.28238147490331</v>
      </c>
      <c r="D38" s="1">
        <v>28.366666666666667</v>
      </c>
      <c r="E38" s="1">
        <v>30.2</v>
      </c>
      <c r="F38" s="14">
        <v>0.10359211395380813</v>
      </c>
      <c r="G38" s="14">
        <v>9.5997183554931448E-2</v>
      </c>
      <c r="H38" s="14">
        <v>9.1777777777777778E-2</v>
      </c>
      <c r="I38" s="14">
        <v>-6.1111111111111071E-3</v>
      </c>
    </row>
    <row r="39" spans="1:9">
      <c r="A39">
        <v>12</v>
      </c>
      <c r="B39" s="1">
        <v>90.008302315871703</v>
      </c>
      <c r="C39" s="1">
        <v>68.081536541382746</v>
      </c>
      <c r="D39" s="1">
        <v>55.9</v>
      </c>
      <c r="E39" s="1">
        <v>28.366666666666667</v>
      </c>
      <c r="F39" s="14">
        <v>2.5332924990850075E-2</v>
      </c>
      <c r="G39" s="14">
        <v>7.8833187496732168E-2</v>
      </c>
      <c r="H39" s="14">
        <v>0.10855555555555557</v>
      </c>
      <c r="I39" s="14">
        <v>9.1777777777777778E-2</v>
      </c>
    </row>
    <row r="40" spans="1:9">
      <c r="A40">
        <v>13</v>
      </c>
      <c r="B40" s="1">
        <v>97.608179813126725</v>
      </c>
      <c r="C40" s="1">
        <v>91.731492790402399</v>
      </c>
      <c r="D40" s="1">
        <v>88.466666666666669</v>
      </c>
      <c r="E40" s="1">
        <v>55.9</v>
      </c>
      <c r="F40" s="14">
        <v>7.9235198387384617E-2</v>
      </c>
      <c r="G40" s="14">
        <v>6.6369713709780218E-2</v>
      </c>
      <c r="H40" s="14">
        <v>5.9222222222222218E-2</v>
      </c>
      <c r="I40" s="14">
        <v>0.10855555555555557</v>
      </c>
    </row>
    <row r="41" spans="1:9">
      <c r="A41">
        <v>14</v>
      </c>
      <c r="B41" s="1">
        <v>121.37873932934211</v>
      </c>
      <c r="C41" s="1">
        <v>111.64240690333646</v>
      </c>
      <c r="D41" s="1">
        <v>106.23333333333333</v>
      </c>
      <c r="E41" s="1">
        <v>88.466666666666669</v>
      </c>
      <c r="F41" s="14">
        <v>3.1135874573496997E-2</v>
      </c>
      <c r="G41" s="14">
        <v>2.2977098061963231E-2</v>
      </c>
      <c r="H41" s="14">
        <v>1.8444444444444437E-2</v>
      </c>
      <c r="I41" s="14">
        <v>5.9222222222222218E-2</v>
      </c>
    </row>
    <row r="42" spans="1:9">
      <c r="A42">
        <v>15</v>
      </c>
      <c r="B42" s="1">
        <v>130.71950170139121</v>
      </c>
      <c r="C42" s="1">
        <v>118.53553632192543</v>
      </c>
      <c r="D42" s="1">
        <v>111.76666666666667</v>
      </c>
      <c r="E42" s="1">
        <v>106.23333333333333</v>
      </c>
      <c r="F42" s="14">
        <v>-0.12490778912038589</v>
      </c>
      <c r="G42" s="14">
        <v>-4.3681353257280668E-2</v>
      </c>
      <c r="H42" s="14">
        <v>1.4444444444444572E-3</v>
      </c>
      <c r="I42" s="14">
        <v>1.8444444444444437E-2</v>
      </c>
    </row>
    <row r="43" spans="1:9">
      <c r="A43">
        <v>16</v>
      </c>
      <c r="B43" s="1">
        <v>93.247164965275445</v>
      </c>
      <c r="C43" s="1">
        <v>105.43113034474123</v>
      </c>
      <c r="D43" s="1">
        <v>112.2</v>
      </c>
      <c r="E43" s="1">
        <v>111.76666666666667</v>
      </c>
      <c r="F43" s="14">
        <v>-7.1974587598362897E-3</v>
      </c>
      <c r="G43" s="14">
        <v>-1.5356235271370101E-2</v>
      </c>
      <c r="H43" s="14">
        <v>-1.9888888888888897E-2</v>
      </c>
      <c r="I43" s="14">
        <v>1.4444444444444572E-3</v>
      </c>
    </row>
    <row r="44" spans="1:9">
      <c r="A44">
        <v>17</v>
      </c>
      <c r="B44" s="1">
        <v>91.087927337324558</v>
      </c>
      <c r="C44" s="1">
        <v>100.8242597633302</v>
      </c>
      <c r="D44" s="1">
        <v>106.23333333333333</v>
      </c>
      <c r="E44" s="1">
        <v>112.2</v>
      </c>
      <c r="F44" s="14">
        <v>-2.0987023834837592E-2</v>
      </c>
      <c r="G44" s="14">
        <v>-3.3852508512441988E-2</v>
      </c>
      <c r="H44" s="14">
        <v>-4.0999999999999988E-2</v>
      </c>
      <c r="I44" s="14">
        <v>-1.9888888888888897E-2</v>
      </c>
    </row>
    <row r="45" spans="1:9">
      <c r="A45">
        <v>18</v>
      </c>
      <c r="B45" s="1">
        <v>84.791820186873281</v>
      </c>
      <c r="C45" s="1">
        <v>90.668507209597607</v>
      </c>
      <c r="D45" s="1">
        <v>93.933333333333337</v>
      </c>
      <c r="E45" s="1">
        <v>106.23333333333333</v>
      </c>
      <c r="F45" s="14">
        <v>-0.15488929723137213</v>
      </c>
      <c r="G45" s="14">
        <v>-0.10138903472549006</v>
      </c>
      <c r="H45" s="14">
        <v>-7.166666666666667E-2</v>
      </c>
      <c r="I45" s="14">
        <v>-4.0999999999999988E-2</v>
      </c>
    </row>
    <row r="46" spans="1:9">
      <c r="A46" s="17">
        <v>19</v>
      </c>
      <c r="B46" s="19">
        <v>38.32503101746164</v>
      </c>
      <c r="C46" s="19">
        <v>60.251796791950589</v>
      </c>
      <c r="D46" s="19">
        <v>72.433333333333337</v>
      </c>
      <c r="E46" s="19">
        <v>93.933333333333337</v>
      </c>
      <c r="F46" s="21">
        <v>-1.16301082684141E-2</v>
      </c>
      <c r="G46" s="21">
        <v>-1.9225038667290757E-2</v>
      </c>
      <c r="H46" s="21">
        <v>-2.3444444444444438E-2</v>
      </c>
      <c r="I46" s="21">
        <v>-7.166666666666667E-2</v>
      </c>
    </row>
    <row r="47" spans="1:9">
      <c r="A47" s="17">
        <v>20</v>
      </c>
      <c r="B47" s="19">
        <v>34.83599853693741</v>
      </c>
      <c r="C47" s="19">
        <v>54.484285191763362</v>
      </c>
      <c r="D47" s="19">
        <v>65.400000000000006</v>
      </c>
      <c r="E47" s="19">
        <v>72.433333333333337</v>
      </c>
      <c r="F47" s="21">
        <v>0.13251147385196393</v>
      </c>
      <c r="G47" s="21">
        <v>0.12968266923284427</v>
      </c>
      <c r="H47" s="21">
        <v>0.12811111111111106</v>
      </c>
      <c r="I47" s="21">
        <v>-2.3444444444444438E-2</v>
      </c>
    </row>
    <row r="48" spans="1:9">
      <c r="A48" s="17">
        <v>21</v>
      </c>
      <c r="B48" s="19">
        <v>74.589440692526594</v>
      </c>
      <c r="C48" s="19">
        <v>93.389085961616644</v>
      </c>
      <c r="D48" s="19">
        <v>103.83333333333333</v>
      </c>
      <c r="E48" s="19">
        <v>65.400000000000006</v>
      </c>
      <c r="F48" s="21">
        <v>0.40403593094496881</v>
      </c>
      <c r="G48" s="21">
        <v>0.24772711819463172</v>
      </c>
      <c r="H48" s="21">
        <v>0.16088888888888889</v>
      </c>
      <c r="I48" s="21">
        <v>0.12811111111111106</v>
      </c>
    </row>
    <row r="49" spans="1:9">
      <c r="A49" s="17">
        <v>22</v>
      </c>
      <c r="B49" s="19">
        <v>195.80021997601725</v>
      </c>
      <c r="C49" s="19">
        <v>167.70722142000616</v>
      </c>
      <c r="D49" s="19">
        <v>152.1</v>
      </c>
      <c r="E49" s="19">
        <v>103.83333333333333</v>
      </c>
      <c r="F49" s="21">
        <v>0.11647447657202273</v>
      </c>
      <c r="G49" s="21">
        <v>0.10838374163286527</v>
      </c>
      <c r="H49" s="21">
        <v>0.10388888888888895</v>
      </c>
      <c r="I49" s="21">
        <v>0.16088888888888889</v>
      </c>
    </row>
    <row r="50" spans="1:9">
      <c r="A50">
        <v>23</v>
      </c>
      <c r="B50" s="1">
        <v>230.74256294762407</v>
      </c>
      <c r="C50" s="1">
        <v>200.22234390986574</v>
      </c>
      <c r="D50" s="1">
        <v>183.26666666666668</v>
      </c>
      <c r="E50" s="1">
        <v>152.1</v>
      </c>
      <c r="F50" s="14">
        <v>1.8787594215789058E-2</v>
      </c>
      <c r="G50" s="14">
        <v>3.3924140791353259E-2</v>
      </c>
      <c r="H50" s="14">
        <v>4.2333333333333292E-2</v>
      </c>
      <c r="I50" s="14">
        <v>0.10388888888888895</v>
      </c>
    </row>
    <row r="51" spans="1:9">
      <c r="A51">
        <v>24</v>
      </c>
      <c r="B51" s="1">
        <v>236.37884121236078</v>
      </c>
      <c r="C51" s="1">
        <v>210.39958614727172</v>
      </c>
      <c r="D51" s="1">
        <v>195.96666666666667</v>
      </c>
      <c r="E51" s="1">
        <v>183.26666666666668</v>
      </c>
      <c r="F51" s="1"/>
      <c r="G51" s="1"/>
      <c r="H51" s="1"/>
      <c r="I51" s="1"/>
    </row>
  </sheetData>
  <mergeCells count="10">
    <mergeCell ref="B26:E26"/>
    <mergeCell ref="F26:I26"/>
    <mergeCell ref="A1:B1"/>
    <mergeCell ref="A2:B2"/>
    <mergeCell ref="A18:B18"/>
    <mergeCell ref="A8:B8"/>
    <mergeCell ref="A15:B15"/>
    <mergeCell ref="A14:B14"/>
    <mergeCell ref="A6:B6"/>
    <mergeCell ref="A12:B12"/>
  </mergeCells>
  <pageMargins left="0.7" right="0.7" top="0.75" bottom="0.75" header="0.3" footer="0.3"/>
  <pageSetup orientation="portrait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1 Forecast Error Exercise</vt:lpstr>
      <vt:lpstr>Normalized errors</vt:lpstr>
      <vt:lpstr>Parts 2 and 3 Ramping Exercise</vt:lpstr>
    </vt:vector>
  </TitlesOfParts>
  <Company>NREL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Cherny</dc:creator>
  <cp:lastModifiedBy>Jessica Katz</cp:lastModifiedBy>
  <dcterms:created xsi:type="dcterms:W3CDTF">2016-02-10T20:55:09Z</dcterms:created>
  <dcterms:modified xsi:type="dcterms:W3CDTF">2016-02-12T22:20:10Z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{72065E01-563D-4BF9-A592-8E08FF02A6DE}</vt:lpwstr>
  </property>
</Properties>
</file>